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2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Inputs" sheetId="1" state="visible" r:id="rId3"/>
    <sheet name="Comparison" sheetId="2" state="visible" r:id="rId4"/>
    <sheet name="Schedule - Minimum" sheetId="3" state="visible" r:id="rId5"/>
    <sheet name="Schedule - Fixed Payment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<sst xmlns="http://schemas.openxmlformats.org/spreadsheetml/2006/main" count="39" uniqueCount="33">
  <si>
    <t xml:space="preserve">Credit Card Payoff Calculator</t>
  </si>
  <si>
    <t xml:space="preserve">Edit the yellow cells. Everything else recalculates automatically.</t>
  </si>
  <si>
    <t xml:space="preserve">Current Balance ($)</t>
  </si>
  <si>
    <t xml:space="preserve">Interest Rate / APR (%)</t>
  </si>
  <si>
    <t xml:space="preserve">Minimum Payment - % of Balance</t>
  </si>
  <si>
    <t xml:space="preserve">Minimum Payment - Floor ($)</t>
  </si>
  <si>
    <t xml:space="preserve">Card statements typically use the greater of a % of balance or a flat floor.</t>
  </si>
  <si>
    <t xml:space="preserve">Your Fixed Monthly Payment ($)</t>
  </si>
  <si>
    <t xml:space="preserve">Target Payoff Time (months)</t>
  </si>
  <si>
    <t xml:space="preserve">Used on the Comparison tab to work out the payment needed to hit this deadline.</t>
  </si>
  <si>
    <t xml:space="preserve">Legend</t>
  </si>
  <si>
    <t xml:space="preserve">Yellow cells = your inputs (edit these)</t>
  </si>
  <si>
    <t xml:space="preserve">See Comparison for the headline numbers, or the two Schedule tabs for month-by-month detail.</t>
  </si>
  <si>
    <t xml:space="preserve">Payoff Comparison</t>
  </si>
  <si>
    <t xml:space="preserve">Updates automatically whenever you change the Inputs tab.</t>
  </si>
  <si>
    <t xml:space="preserve">Minimum Payments Only</t>
  </si>
  <si>
    <t xml:space="preserve">Your Fixed Payment</t>
  </si>
  <si>
    <t xml:space="preserve">You Save By Paying Fixed</t>
  </si>
  <si>
    <t xml:space="preserve">Months to Pay Off</t>
  </si>
  <si>
    <t xml:space="preserve">Years to Pay Off</t>
  </si>
  <si>
    <t xml:space="preserve">Total Interest Paid</t>
  </si>
  <si>
    <t xml:space="preserve">Total Amount Paid</t>
  </si>
  <si>
    <t xml:space="preserve">Payment Needed to Pay Off in Target Time</t>
  </si>
  <si>
    <t xml:space="preserve">Schedule - Minimum Payments Only</t>
  </si>
  <si>
    <t xml:space="preserve">Minimum payment each month = greater of (% of balance) or the floor amount, from the Inputs tab.</t>
  </si>
  <si>
    <t xml:space="preserve">Month</t>
  </si>
  <si>
    <t xml:space="preserve">Start Balance</t>
  </si>
  <si>
    <t xml:space="preserve">Interest</t>
  </si>
  <si>
    <t xml:space="preserve">Payment</t>
  </si>
  <si>
    <t xml:space="preserve">Principal Paid</t>
  </si>
  <si>
    <t xml:space="preserve">End Balance</t>
  </si>
  <si>
    <t xml:space="preserve">Schedule - Your Fixed Payment</t>
  </si>
  <si>
    <t xml:space="preserve">Same fixed dollar amount paid every month until the balance reaches zero.</t>
  </si>
</sst>
</file>

<file path=xl/styles.xml><?xml version="1.0" encoding="utf-8"?>
<styleSheet xmlns="http://schemas.openxmlformats.org/spreadsheetml/2006/main">
  <numFmts count="8">
    <numFmt numFmtId="164" formatCode="General"/>
    <numFmt numFmtId="165" formatCode="\$#,##0"/>
    <numFmt numFmtId="166" formatCode="0.00%"/>
    <numFmt numFmtId="167" formatCode="0.0%"/>
    <numFmt numFmtId="168" formatCode="0"/>
    <numFmt numFmtId="169" formatCode="@"/>
    <numFmt numFmtId="170" formatCode="0.0"/>
    <numFmt numFmtId="171" formatCode="\$#,##0.00"/>
  </numFmts>
  <fonts count="15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6"/>
      <color rgb="FF1F4E78"/>
      <name val="Arial"/>
      <family val="0"/>
      <charset val="1"/>
    </font>
    <font>
      <i val="true"/>
      <sz val="10"/>
      <color rgb="FF666666"/>
      <name val="Arial"/>
      <family val="0"/>
      <charset val="1"/>
    </font>
    <font>
      <b val="true"/>
      <sz val="11"/>
      <name val="Arial"/>
      <family val="0"/>
      <charset val="1"/>
    </font>
    <font>
      <b val="true"/>
      <sz val="11"/>
      <color rgb="FF0000FF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1"/>
      <color rgb="FF000000"/>
      <name val="Arial"/>
      <family val="0"/>
      <charset val="1"/>
    </font>
    <font>
      <b val="true"/>
      <sz val="11"/>
      <color rgb="FF1E7B34"/>
      <name val="Arial"/>
      <family val="0"/>
      <charset val="1"/>
    </font>
    <font>
      <b val="true"/>
      <sz val="10"/>
      <color rgb="FFC00000"/>
      <name val="Arial"/>
      <family val="0"/>
      <charset val="1"/>
    </font>
    <font>
      <b val="true"/>
      <sz val="18"/>
      <color rgb="FF000000"/>
      <name val="Calibri"/>
      <family val="2"/>
    </font>
    <font>
      <sz val="10"/>
      <color rgb="FF000000"/>
      <name val="Calibri"/>
      <family val="2"/>
    </font>
    <font>
      <b val="true"/>
      <sz val="10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rgb="FF1F4E78"/>
        <bgColor rgb="FF00336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7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7" fillId="2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3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9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0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5" fontId="1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1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  <xf numFmtId="171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71" fontId="6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C00000"/>
      <rgbColor rgb="FF00FF00"/>
      <rgbColor rgb="FF0000FF"/>
      <rgbColor rgb="FFFFFF00"/>
      <rgbColor rgb="FFFF00FF"/>
      <rgbColor rgb="FF00FFFF"/>
      <rgbColor rgb="FF800000"/>
      <rgbColor rgb="FF1E7B34"/>
      <rgbColor rgb="FF000080"/>
      <rgbColor rgb="FF808000"/>
      <rgbColor rgb="FF800080"/>
      <rgbColor rgb="FF008080"/>
      <rgbColor rgb="FFBFBFBF"/>
      <rgbColor rgb="FF878787"/>
      <rgbColor rgb="FF9999FF"/>
      <rgbColor rgb="FF993366"/>
      <rgbColor rgb="FFFFFFCC"/>
      <rgbColor rgb="FFCCFFFF"/>
      <rgbColor rgb="FF660066"/>
      <rgbColor rgb="FFFF8080"/>
      <rgbColor rgb="FF0066CC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66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roundedCorners val="0"/>
  <c:chart>
    <c:title>
      <c:tx>
        <c:rich>
          <a:bodyPr rot="0"/>
          <a:lstStyle/>
          <a:p>
            <a:pPr>
              <a:defRPr b="1" sz="1800" spc="-1" strike="noStrike">
                <a:solidFill>
                  <a:srgbClr val="000000"/>
                </a:solidFill>
                <a:latin typeface="Calibri"/>
              </a:defRPr>
            </a:pPr>
            <a:r>
              <a:rPr b="1" sz="1800" spc="-1" strike="noStrike">
                <a:solidFill>
                  <a:srgbClr val="000000"/>
                </a:solidFill>
                <a:latin typeface="Calibri"/>
              </a:rPr>
              <a:t>Balance Over Time: Minimum vs. Fixed Payment</a:t>
            </a:r>
          </a:p>
        </c:rich>
      </c:tx>
      <c:overlay val="0"/>
      <c:spPr>
        <a:noFill/>
        <a:ln w="0">
          <a:noFill/>
        </a:ln>
      </c:spPr>
    </c:title>
    <c:autoTitleDeleted val="0"/>
    <c:plotArea>
      <c:lineChart>
        <c:grouping val="standard"/>
        <c:varyColors val="0"/>
        <c:ser>
          <c:idx val="0"/>
          <c:order val="0"/>
          <c:tx>
            <c:strRef>
              <c:f>"Minimum Payments Only"</c:f>
              <c:strCache>
                <c:ptCount val="1"/>
                <c:pt idx="0">
                  <c:v>Minimum Payments Only</c:v>
                </c:pt>
              </c:strCache>
            </c:strRef>
          </c:tx>
          <c:spPr>
            <a:solidFill>
              <a:srgbClr val="c00000"/>
            </a:solidFill>
            <a:ln w="21960">
              <a:solidFill>
                <a:srgbClr val="c00000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'Schedule - Minimum'!$A$5:$A$364</c:f>
              <c:strCach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strCache>
            </c:strRef>
          </c:cat>
          <c:val>
            <c:numRef>
              <c:f>'Schedule - Minimum'!$F$5:$F$364</c:f>
              <c:numCache>
                <c:formatCode>\$#,##0.00</c:formatCode>
                <c:ptCount val="360"/>
                <c:pt idx="0">
                  <c:v>5999.95</c:v>
                </c:pt>
                <c:pt idx="1">
                  <c:v>5999.90000041667</c:v>
                </c:pt>
                <c:pt idx="2">
                  <c:v>5999.85000125</c:v>
                </c:pt>
                <c:pt idx="3">
                  <c:v>5999.80000249999</c:v>
                </c:pt>
                <c:pt idx="4">
                  <c:v>5999.75000416663</c:v>
                </c:pt>
                <c:pt idx="5">
                  <c:v>5999.70000624993</c:v>
                </c:pt>
                <c:pt idx="6">
                  <c:v>5999.65000874988</c:v>
                </c:pt>
                <c:pt idx="7">
                  <c:v>5999.60001166647</c:v>
                </c:pt>
                <c:pt idx="8">
                  <c:v>5999.55001499971</c:v>
                </c:pt>
                <c:pt idx="9">
                  <c:v>5999.50001874958</c:v>
                </c:pt>
                <c:pt idx="10">
                  <c:v>5999.4500229161</c:v>
                </c:pt>
                <c:pt idx="11">
                  <c:v>5999.40002749924</c:v>
                </c:pt>
                <c:pt idx="12">
                  <c:v>5999.35003249901</c:v>
                </c:pt>
                <c:pt idx="13">
                  <c:v>5999.3000379154</c:v>
                </c:pt>
                <c:pt idx="14">
                  <c:v>5999.25004374842</c:v>
                </c:pt>
                <c:pt idx="15">
                  <c:v>5999.20004999806</c:v>
                </c:pt>
                <c:pt idx="16">
                  <c:v>5999.15005666431</c:v>
                </c:pt>
                <c:pt idx="17">
                  <c:v>5999.10006374717</c:v>
                </c:pt>
                <c:pt idx="18">
                  <c:v>5999.05007124664</c:v>
                </c:pt>
                <c:pt idx="19">
                  <c:v>5999.00007916271</c:v>
                </c:pt>
                <c:pt idx="20">
                  <c:v>5998.95008749538</c:v>
                </c:pt>
                <c:pt idx="21">
                  <c:v>5998.90009624465</c:v>
                </c:pt>
                <c:pt idx="22">
                  <c:v>5998.85010541052</c:v>
                </c:pt>
                <c:pt idx="23">
                  <c:v>5998.80011499297</c:v>
                </c:pt>
                <c:pt idx="24">
                  <c:v>5998.75012499201</c:v>
                </c:pt>
                <c:pt idx="25">
                  <c:v>5998.70013540764</c:v>
                </c:pt>
                <c:pt idx="26">
                  <c:v>5998.65014623985</c:v>
                </c:pt>
                <c:pt idx="27">
                  <c:v>5998.60015748863</c:v>
                </c:pt>
                <c:pt idx="28">
                  <c:v>5998.55016915398</c:v>
                </c:pt>
                <c:pt idx="29">
                  <c:v>5998.5001812359</c:v>
                </c:pt>
                <c:pt idx="30">
                  <c:v>5998.45019373439</c:v>
                </c:pt>
                <c:pt idx="31">
                  <c:v>5998.40020664945</c:v>
                </c:pt>
                <c:pt idx="32">
                  <c:v>5998.35021998106</c:v>
                </c:pt>
                <c:pt idx="33">
                  <c:v>5998.30023372922</c:v>
                </c:pt>
                <c:pt idx="34">
                  <c:v>5998.25024789394</c:v>
                </c:pt>
                <c:pt idx="35">
                  <c:v>5998.20026247521</c:v>
                </c:pt>
                <c:pt idx="36">
                  <c:v>5998.15027747302</c:v>
                </c:pt>
                <c:pt idx="37">
                  <c:v>5998.10029288738</c:v>
                </c:pt>
                <c:pt idx="38">
                  <c:v>5998.05030871827</c:v>
                </c:pt>
                <c:pt idx="39">
                  <c:v>5998.0003249657</c:v>
                </c:pt>
                <c:pt idx="40">
                  <c:v>5997.95034162966</c:v>
                </c:pt>
                <c:pt idx="41">
                  <c:v>5997.90035871014</c:v>
                </c:pt>
                <c:pt idx="42">
                  <c:v>5997.85037620715</c:v>
                </c:pt>
                <c:pt idx="43">
                  <c:v>5997.80039412069</c:v>
                </c:pt>
                <c:pt idx="44">
                  <c:v>5997.75041245074</c:v>
                </c:pt>
                <c:pt idx="45">
                  <c:v>5997.7004311973</c:v>
                </c:pt>
                <c:pt idx="46">
                  <c:v>5997.65045036037</c:v>
                </c:pt>
                <c:pt idx="47">
                  <c:v>5997.60046993995</c:v>
                </c:pt>
                <c:pt idx="48">
                  <c:v>5997.55048993604</c:v>
                </c:pt>
                <c:pt idx="49">
                  <c:v>5997.50051034862</c:v>
                </c:pt>
                <c:pt idx="50">
                  <c:v>5997.4505311777</c:v>
                </c:pt>
                <c:pt idx="51">
                  <c:v>5997.40055242327</c:v>
                </c:pt>
                <c:pt idx="52">
                  <c:v>5997.35057408534</c:v>
                </c:pt>
                <c:pt idx="53">
                  <c:v>5997.30059616389</c:v>
                </c:pt>
                <c:pt idx="54">
                  <c:v>5997.25061865892</c:v>
                </c:pt>
                <c:pt idx="55">
                  <c:v>5997.20064157043</c:v>
                </c:pt>
                <c:pt idx="56">
                  <c:v>5997.15066489842</c:v>
                </c:pt>
                <c:pt idx="57">
                  <c:v>5997.10068864287</c:v>
                </c:pt>
                <c:pt idx="58">
                  <c:v>5997.0507128038</c:v>
                </c:pt>
                <c:pt idx="59">
                  <c:v>5997.00073738119</c:v>
                </c:pt>
                <c:pt idx="60">
                  <c:v>5996.95076237505</c:v>
                </c:pt>
                <c:pt idx="61">
                  <c:v>5996.90078778536</c:v>
                </c:pt>
                <c:pt idx="62">
                  <c:v>5996.85081361213</c:v>
                </c:pt>
                <c:pt idx="63">
                  <c:v>5996.80083985535</c:v>
                </c:pt>
                <c:pt idx="64">
                  <c:v>5996.75086651502</c:v>
                </c:pt>
                <c:pt idx="65">
                  <c:v>5996.70089359113</c:v>
                </c:pt>
                <c:pt idx="66">
                  <c:v>5996.65092108369</c:v>
                </c:pt>
                <c:pt idx="67">
                  <c:v>5996.60094899268</c:v>
                </c:pt>
                <c:pt idx="68">
                  <c:v>5996.5509773181</c:v>
                </c:pt>
                <c:pt idx="69">
                  <c:v>5996.50100605996</c:v>
                </c:pt>
                <c:pt idx="70">
                  <c:v>5996.45103521824</c:v>
                </c:pt>
                <c:pt idx="71">
                  <c:v>5996.40106479295</c:v>
                </c:pt>
                <c:pt idx="72">
                  <c:v>5996.35109478407</c:v>
                </c:pt>
                <c:pt idx="73">
                  <c:v>5996.30112519162</c:v>
                </c:pt>
                <c:pt idx="74">
                  <c:v>5996.25115601557</c:v>
                </c:pt>
                <c:pt idx="75">
                  <c:v>5996.20118725594</c:v>
                </c:pt>
                <c:pt idx="76">
                  <c:v>5996.15121891271</c:v>
                </c:pt>
                <c:pt idx="77">
                  <c:v>5996.10125098589</c:v>
                </c:pt>
                <c:pt idx="78">
                  <c:v>5996.05128347547</c:v>
                </c:pt>
                <c:pt idx="79">
                  <c:v>5996.00131638144</c:v>
                </c:pt>
                <c:pt idx="80">
                  <c:v>5995.9513497038</c:v>
                </c:pt>
                <c:pt idx="81">
                  <c:v>5995.90138344255</c:v>
                </c:pt>
                <c:pt idx="82">
                  <c:v>5995.85141759769</c:v>
                </c:pt>
                <c:pt idx="83">
                  <c:v>5995.80145216921</c:v>
                </c:pt>
                <c:pt idx="84">
                  <c:v>5995.75148715711</c:v>
                </c:pt>
                <c:pt idx="85">
                  <c:v>5995.70152256138</c:v>
                </c:pt>
                <c:pt idx="86">
                  <c:v>5995.65155838203</c:v>
                </c:pt>
                <c:pt idx="87">
                  <c:v>5995.60159461904</c:v>
                </c:pt>
                <c:pt idx="88">
                  <c:v>5995.55163127242</c:v>
                </c:pt>
                <c:pt idx="89">
                  <c:v>5995.50166834216</c:v>
                </c:pt>
                <c:pt idx="90">
                  <c:v>5995.45170582825</c:v>
                </c:pt>
                <c:pt idx="91">
                  <c:v>5995.40174373071</c:v>
                </c:pt>
                <c:pt idx="92">
                  <c:v>5995.35178204951</c:v>
                </c:pt>
                <c:pt idx="93">
                  <c:v>5995.30182078466</c:v>
                </c:pt>
                <c:pt idx="94">
                  <c:v>5995.25185993615</c:v>
                </c:pt>
                <c:pt idx="95">
                  <c:v>5995.20189950399</c:v>
                </c:pt>
                <c:pt idx="96">
                  <c:v>5995.15193948816</c:v>
                </c:pt>
                <c:pt idx="97">
                  <c:v>5995.10197988866</c:v>
                </c:pt>
                <c:pt idx="98">
                  <c:v>5995.0520207055</c:v>
                </c:pt>
                <c:pt idx="99">
                  <c:v>5995.00206193866</c:v>
                </c:pt>
                <c:pt idx="100">
                  <c:v>5994.95210358814</c:v>
                </c:pt>
                <c:pt idx="101">
                  <c:v>5994.90214565394</c:v>
                </c:pt>
                <c:pt idx="102">
                  <c:v>5994.85218813606</c:v>
                </c:pt>
                <c:pt idx="103">
                  <c:v>5994.8022310345</c:v>
                </c:pt>
                <c:pt idx="104">
                  <c:v>5994.75227434924</c:v>
                </c:pt>
                <c:pt idx="105">
                  <c:v>5994.70231808028</c:v>
                </c:pt>
                <c:pt idx="106">
                  <c:v>5994.65236222763</c:v>
                </c:pt>
                <c:pt idx="107">
                  <c:v>5994.60240679128</c:v>
                </c:pt>
                <c:pt idx="108">
                  <c:v>5994.55245177123</c:v>
                </c:pt>
                <c:pt idx="109">
                  <c:v>5994.50249716746</c:v>
                </c:pt>
                <c:pt idx="110">
                  <c:v>5994.45254297998</c:v>
                </c:pt>
                <c:pt idx="111">
                  <c:v>5994.40258920879</c:v>
                </c:pt>
                <c:pt idx="112">
                  <c:v>5994.35263585388</c:v>
                </c:pt>
                <c:pt idx="113">
                  <c:v>5994.30268291525</c:v>
                </c:pt>
                <c:pt idx="114">
                  <c:v>5994.25273039289</c:v>
                </c:pt>
                <c:pt idx="115">
                  <c:v>5994.20277828681</c:v>
                </c:pt>
                <c:pt idx="116">
                  <c:v>5994.15282659699</c:v>
                </c:pt>
                <c:pt idx="117">
                  <c:v>5994.10287532343</c:v>
                </c:pt>
                <c:pt idx="118">
                  <c:v>5994.05292446614</c:v>
                </c:pt>
                <c:pt idx="119">
                  <c:v>5994.0029740251</c:v>
                </c:pt>
                <c:pt idx="120">
                  <c:v>5993.95302400032</c:v>
                </c:pt>
                <c:pt idx="121">
                  <c:v>5993.90307439179</c:v>
                </c:pt>
                <c:pt idx="122">
                  <c:v>5993.8531251995</c:v>
                </c:pt>
                <c:pt idx="123">
                  <c:v>5993.80317642345</c:v>
                </c:pt>
                <c:pt idx="124">
                  <c:v>5993.75322806365</c:v>
                </c:pt>
                <c:pt idx="125">
                  <c:v>5993.70328012008</c:v>
                </c:pt>
                <c:pt idx="126">
                  <c:v>5993.65333259275</c:v>
                </c:pt>
                <c:pt idx="127">
                  <c:v>5993.60338548164</c:v>
                </c:pt>
                <c:pt idx="128">
                  <c:v>5993.55343878677</c:v>
                </c:pt>
                <c:pt idx="129">
                  <c:v>5993.50349250811</c:v>
                </c:pt>
                <c:pt idx="130">
                  <c:v>5993.45354664567</c:v>
                </c:pt>
                <c:pt idx="131">
                  <c:v>5993.40360119945</c:v>
                </c:pt>
                <c:pt idx="132">
                  <c:v>5993.35365616944</c:v>
                </c:pt>
                <c:pt idx="133">
                  <c:v>5993.30371155564</c:v>
                </c:pt>
                <c:pt idx="134">
                  <c:v>5993.25376735804</c:v>
                </c:pt>
                <c:pt idx="135">
                  <c:v>5993.20382357665</c:v>
                </c:pt>
                <c:pt idx="136">
                  <c:v>5993.15388021145</c:v>
                </c:pt>
                <c:pt idx="137">
                  <c:v>5993.10393726245</c:v>
                </c:pt>
                <c:pt idx="138">
                  <c:v>5993.05399472964</c:v>
                </c:pt>
                <c:pt idx="139">
                  <c:v>5993.00405261301</c:v>
                </c:pt>
                <c:pt idx="140">
                  <c:v>5992.95411091258</c:v>
                </c:pt>
                <c:pt idx="141">
                  <c:v>5992.90416962832</c:v>
                </c:pt>
                <c:pt idx="142">
                  <c:v>5992.85422876024</c:v>
                </c:pt>
                <c:pt idx="143">
                  <c:v>5992.80428830833</c:v>
                </c:pt>
                <c:pt idx="144">
                  <c:v>5992.7543482726</c:v>
                </c:pt>
                <c:pt idx="145">
                  <c:v>5992.70440865303</c:v>
                </c:pt>
                <c:pt idx="146">
                  <c:v>5992.65446944962</c:v>
                </c:pt>
                <c:pt idx="147">
                  <c:v>5992.60453066238</c:v>
                </c:pt>
                <c:pt idx="148">
                  <c:v>5992.55459229129</c:v>
                </c:pt>
                <c:pt idx="149">
                  <c:v>5992.50465433635</c:v>
                </c:pt>
                <c:pt idx="150">
                  <c:v>5992.45471679757</c:v>
                </c:pt>
                <c:pt idx="151">
                  <c:v>5992.40477967493</c:v>
                </c:pt>
                <c:pt idx="152">
                  <c:v>5992.35484296843</c:v>
                </c:pt>
                <c:pt idx="153">
                  <c:v>5992.30490667807</c:v>
                </c:pt>
                <c:pt idx="154">
                  <c:v>5992.25497080385</c:v>
                </c:pt>
                <c:pt idx="155">
                  <c:v>5992.20503534576</c:v>
                </c:pt>
                <c:pt idx="156">
                  <c:v>5992.1551003038</c:v>
                </c:pt>
                <c:pt idx="157">
                  <c:v>5992.10516567797</c:v>
                </c:pt>
                <c:pt idx="158">
                  <c:v>5992.05523146825</c:v>
                </c:pt>
                <c:pt idx="159">
                  <c:v>5992.00529767466</c:v>
                </c:pt>
                <c:pt idx="160">
                  <c:v>5991.95536429717</c:v>
                </c:pt>
                <c:pt idx="161">
                  <c:v>5991.90543133581</c:v>
                </c:pt>
                <c:pt idx="162">
                  <c:v>5991.85549879054</c:v>
                </c:pt>
                <c:pt idx="163">
                  <c:v>5991.80556666139</c:v>
                </c:pt>
                <c:pt idx="164">
                  <c:v>5991.75563494833</c:v>
                </c:pt>
                <c:pt idx="165">
                  <c:v>5991.70570365138</c:v>
                </c:pt>
                <c:pt idx="166">
                  <c:v>5991.65577277051</c:v>
                </c:pt>
                <c:pt idx="167">
                  <c:v>5991.60584230574</c:v>
                </c:pt>
                <c:pt idx="168">
                  <c:v>5991.55591225705</c:v>
                </c:pt>
                <c:pt idx="169">
                  <c:v>5991.50598262445</c:v>
                </c:pt>
                <c:pt idx="170">
                  <c:v>5991.45605340793</c:v>
                </c:pt>
                <c:pt idx="171">
                  <c:v>5991.40612460749</c:v>
                </c:pt>
                <c:pt idx="172">
                  <c:v>5991.35619622312</c:v>
                </c:pt>
                <c:pt idx="173">
                  <c:v>5991.30626825481</c:v>
                </c:pt>
                <c:pt idx="174">
                  <c:v>5991.25634070258</c:v>
                </c:pt>
                <c:pt idx="175">
                  <c:v>5991.20641356641</c:v>
                </c:pt>
                <c:pt idx="176">
                  <c:v>5991.15648684629</c:v>
                </c:pt>
                <c:pt idx="177">
                  <c:v>5991.10656054224</c:v>
                </c:pt>
                <c:pt idx="178">
                  <c:v>5991.05663465423</c:v>
                </c:pt>
                <c:pt idx="179">
                  <c:v>5991.00670918228</c:v>
                </c:pt>
                <c:pt idx="180">
                  <c:v>5990.95678412637</c:v>
                </c:pt>
                <c:pt idx="181">
                  <c:v>5990.9068594865</c:v>
                </c:pt>
                <c:pt idx="182">
                  <c:v>5990.85693526267</c:v>
                </c:pt>
                <c:pt idx="183">
                  <c:v>5990.80701145488</c:v>
                </c:pt>
                <c:pt idx="184">
                  <c:v>5990.75708806311</c:v>
                </c:pt>
                <c:pt idx="185">
                  <c:v>5990.70716508738</c:v>
                </c:pt>
                <c:pt idx="186">
                  <c:v>5990.65724252767</c:v>
                </c:pt>
                <c:pt idx="187">
                  <c:v>5990.60732038398</c:v>
                </c:pt>
                <c:pt idx="188">
                  <c:v>5990.55739865631</c:v>
                </c:pt>
                <c:pt idx="189">
                  <c:v>5990.50747734466</c:v>
                </c:pt>
                <c:pt idx="190">
                  <c:v>5990.45755644901</c:v>
                </c:pt>
                <c:pt idx="191">
                  <c:v>5990.40763596938</c:v>
                </c:pt>
                <c:pt idx="192">
                  <c:v>5990.35771590574</c:v>
                </c:pt>
                <c:pt idx="193">
                  <c:v>5990.30779625811</c:v>
                </c:pt>
                <c:pt idx="194">
                  <c:v>5990.25787702648</c:v>
                </c:pt>
                <c:pt idx="195">
                  <c:v>5990.20795821083</c:v>
                </c:pt>
                <c:pt idx="196">
                  <c:v>5990.15803981118</c:v>
                </c:pt>
                <c:pt idx="197">
                  <c:v>5990.10812182752</c:v>
                </c:pt>
                <c:pt idx="198">
                  <c:v>5990.05820425984</c:v>
                </c:pt>
                <c:pt idx="199">
                  <c:v>5990.00828710813</c:v>
                </c:pt>
                <c:pt idx="200">
                  <c:v>5989.95837037241</c:v>
                </c:pt>
                <c:pt idx="201">
                  <c:v>5989.90845405266</c:v>
                </c:pt>
                <c:pt idx="202">
                  <c:v>5989.85853814887</c:v>
                </c:pt>
                <c:pt idx="203">
                  <c:v>5989.80862266105</c:v>
                </c:pt>
                <c:pt idx="204">
                  <c:v>5989.7587075892</c:v>
                </c:pt>
                <c:pt idx="205">
                  <c:v>5989.7087929333</c:v>
                </c:pt>
                <c:pt idx="206">
                  <c:v>5989.65887869336</c:v>
                </c:pt>
                <c:pt idx="207">
                  <c:v>5989.60896486937</c:v>
                </c:pt>
                <c:pt idx="208">
                  <c:v>5989.55905146133</c:v>
                </c:pt>
                <c:pt idx="209">
                  <c:v>5989.50913846923</c:v>
                </c:pt>
                <c:pt idx="210">
                  <c:v>5989.45922589308</c:v>
                </c:pt>
                <c:pt idx="211">
                  <c:v>5989.40931373286</c:v>
                </c:pt>
                <c:pt idx="212">
                  <c:v>5989.35940198858</c:v>
                </c:pt>
                <c:pt idx="213">
                  <c:v>5989.30949066023</c:v>
                </c:pt>
                <c:pt idx="214">
                  <c:v>5989.25957974781</c:v>
                </c:pt>
                <c:pt idx="215">
                  <c:v>5989.20966925131</c:v>
                </c:pt>
                <c:pt idx="216">
                  <c:v>5989.15975917074</c:v>
                </c:pt>
                <c:pt idx="217">
                  <c:v>5989.10984950608</c:v>
                </c:pt>
                <c:pt idx="218">
                  <c:v>5989.05994025733</c:v>
                </c:pt>
                <c:pt idx="219">
                  <c:v>5989.0100314245</c:v>
                </c:pt>
                <c:pt idx="220">
                  <c:v>5988.96012300757</c:v>
                </c:pt>
                <c:pt idx="221">
                  <c:v>5988.91021500654</c:v>
                </c:pt>
                <c:pt idx="222">
                  <c:v>5988.86030742142</c:v>
                </c:pt>
                <c:pt idx="223">
                  <c:v>5988.81040025219</c:v>
                </c:pt>
                <c:pt idx="224">
                  <c:v>5988.76049349885</c:v>
                </c:pt>
                <c:pt idx="225">
                  <c:v>5988.71058716141</c:v>
                </c:pt>
                <c:pt idx="226">
                  <c:v>5988.66068123985</c:v>
                </c:pt>
                <c:pt idx="227">
                  <c:v>5988.61077573417</c:v>
                </c:pt>
                <c:pt idx="228">
                  <c:v>5988.56087064437</c:v>
                </c:pt>
                <c:pt idx="229">
                  <c:v>5988.51096597045</c:v>
                </c:pt>
                <c:pt idx="230">
                  <c:v>5988.4610617124</c:v>
                </c:pt>
                <c:pt idx="231">
                  <c:v>5988.41115787022</c:v>
                </c:pt>
                <c:pt idx="232">
                  <c:v>5988.36125444391</c:v>
                </c:pt>
                <c:pt idx="233">
                  <c:v>5988.31135143345</c:v>
                </c:pt>
                <c:pt idx="234">
                  <c:v>5988.26144883886</c:v>
                </c:pt>
                <c:pt idx="235">
                  <c:v>5988.21154666011</c:v>
                </c:pt>
                <c:pt idx="236">
                  <c:v>5988.16164489723</c:v>
                </c:pt>
                <c:pt idx="237">
                  <c:v>5988.11174355019</c:v>
                </c:pt>
                <c:pt idx="238">
                  <c:v>5988.06184261899</c:v>
                </c:pt>
                <c:pt idx="239">
                  <c:v>5988.01194210363</c:v>
                </c:pt>
                <c:pt idx="240">
                  <c:v>5987.96204200412</c:v>
                </c:pt>
                <c:pt idx="241">
                  <c:v>5987.91214232043</c:v>
                </c:pt>
                <c:pt idx="242">
                  <c:v>5987.86224305258</c:v>
                </c:pt>
                <c:pt idx="243">
                  <c:v>5987.81234420055</c:v>
                </c:pt>
                <c:pt idx="244">
                  <c:v>5987.76244576435</c:v>
                </c:pt>
                <c:pt idx="245">
                  <c:v>5987.71254774397</c:v>
                </c:pt>
                <c:pt idx="246">
                  <c:v>5987.66265013941</c:v>
                </c:pt>
                <c:pt idx="247">
                  <c:v>5987.61275295066</c:v>
                </c:pt>
                <c:pt idx="248">
                  <c:v>5987.56285617771</c:v>
                </c:pt>
                <c:pt idx="249">
                  <c:v>5987.51295982058</c:v>
                </c:pt>
                <c:pt idx="250">
                  <c:v>5987.46306387925</c:v>
                </c:pt>
                <c:pt idx="251">
                  <c:v>5987.41316835372</c:v>
                </c:pt>
                <c:pt idx="252">
                  <c:v>5987.36327324398</c:v>
                </c:pt>
                <c:pt idx="253">
                  <c:v>5987.31337855004</c:v>
                </c:pt>
                <c:pt idx="254">
                  <c:v>5987.26348427188</c:v>
                </c:pt>
                <c:pt idx="255">
                  <c:v>5987.21359040951</c:v>
                </c:pt>
                <c:pt idx="256">
                  <c:v>5987.16369696292</c:v>
                </c:pt>
                <c:pt idx="257">
                  <c:v>5987.11380393212</c:v>
                </c:pt>
                <c:pt idx="258">
                  <c:v>5987.06391131708</c:v>
                </c:pt>
                <c:pt idx="259">
                  <c:v>5987.01401911782</c:v>
                </c:pt>
                <c:pt idx="260">
                  <c:v>5986.96412733433</c:v>
                </c:pt>
                <c:pt idx="261">
                  <c:v>5986.9142359666</c:v>
                </c:pt>
                <c:pt idx="262">
                  <c:v>5986.86434501464</c:v>
                </c:pt>
                <c:pt idx="263">
                  <c:v>5986.81445447843</c:v>
                </c:pt>
                <c:pt idx="264">
                  <c:v>5986.76456435797</c:v>
                </c:pt>
                <c:pt idx="265">
                  <c:v>5986.71467465327</c:v>
                </c:pt>
                <c:pt idx="266">
                  <c:v>5986.66478536432</c:v>
                </c:pt>
                <c:pt idx="267">
                  <c:v>5986.6148964911</c:v>
                </c:pt>
                <c:pt idx="268">
                  <c:v>5986.56500803363</c:v>
                </c:pt>
                <c:pt idx="269">
                  <c:v>5986.5151199919</c:v>
                </c:pt>
                <c:pt idx="270">
                  <c:v>5986.4652323659</c:v>
                </c:pt>
                <c:pt idx="271">
                  <c:v>5986.41534515563</c:v>
                </c:pt>
                <c:pt idx="272">
                  <c:v>5986.36545836109</c:v>
                </c:pt>
                <c:pt idx="273">
                  <c:v>5986.31557198227</c:v>
                </c:pt>
                <c:pt idx="274">
                  <c:v>5986.26568601917</c:v>
                </c:pt>
                <c:pt idx="275">
                  <c:v>5986.21580047178</c:v>
                </c:pt>
                <c:pt idx="276">
                  <c:v>5986.16591534011</c:v>
                </c:pt>
                <c:pt idx="277">
                  <c:v>5986.11603062415</c:v>
                </c:pt>
                <c:pt idx="278">
                  <c:v>5986.0661463239</c:v>
                </c:pt>
                <c:pt idx="279">
                  <c:v>5986.01626243934</c:v>
                </c:pt>
                <c:pt idx="280">
                  <c:v>5985.96637897049</c:v>
                </c:pt>
                <c:pt idx="281">
                  <c:v>5985.91649591733</c:v>
                </c:pt>
                <c:pt idx="282">
                  <c:v>5985.86661327987</c:v>
                </c:pt>
                <c:pt idx="283">
                  <c:v>5985.81673105809</c:v>
                </c:pt>
                <c:pt idx="284">
                  <c:v>5985.766849252</c:v>
                </c:pt>
                <c:pt idx="285">
                  <c:v>5985.71696786159</c:v>
                </c:pt>
                <c:pt idx="286">
                  <c:v>5985.66708688685</c:v>
                </c:pt>
                <c:pt idx="287">
                  <c:v>5985.6172063278</c:v>
                </c:pt>
                <c:pt idx="288">
                  <c:v>5985.56732618441</c:v>
                </c:pt>
                <c:pt idx="289">
                  <c:v>5985.51744645669</c:v>
                </c:pt>
                <c:pt idx="290">
                  <c:v>5985.46756714464</c:v>
                </c:pt>
                <c:pt idx="291">
                  <c:v>5985.41768824825</c:v>
                </c:pt>
                <c:pt idx="292">
                  <c:v>5985.36780976751</c:v>
                </c:pt>
                <c:pt idx="293">
                  <c:v>5985.31793170243</c:v>
                </c:pt>
                <c:pt idx="294">
                  <c:v>5985.268054053</c:v>
                </c:pt>
                <c:pt idx="295">
                  <c:v>5985.21817681922</c:v>
                </c:pt>
                <c:pt idx="296">
                  <c:v>5985.16830000107</c:v>
                </c:pt>
                <c:pt idx="297">
                  <c:v>5985.11842359858</c:v>
                </c:pt>
                <c:pt idx="298">
                  <c:v>5985.06854761171</c:v>
                </c:pt>
                <c:pt idx="299">
                  <c:v>5985.01867204048</c:v>
                </c:pt>
                <c:pt idx="300">
                  <c:v>5984.96879688488</c:v>
                </c:pt>
                <c:pt idx="301">
                  <c:v>5984.91892214491</c:v>
                </c:pt>
                <c:pt idx="302">
                  <c:v>5984.86904782055</c:v>
                </c:pt>
                <c:pt idx="303">
                  <c:v>5984.81917391182</c:v>
                </c:pt>
                <c:pt idx="304">
                  <c:v>5984.76930041871</c:v>
                </c:pt>
                <c:pt idx="305">
                  <c:v>5984.7194273412</c:v>
                </c:pt>
                <c:pt idx="306">
                  <c:v>5984.66955467931</c:v>
                </c:pt>
                <c:pt idx="307">
                  <c:v>5984.61968243302</c:v>
                </c:pt>
                <c:pt idx="308">
                  <c:v>5984.56981060233</c:v>
                </c:pt>
                <c:pt idx="309">
                  <c:v>5984.51993918724</c:v>
                </c:pt>
                <c:pt idx="310">
                  <c:v>5984.47006818775</c:v>
                </c:pt>
                <c:pt idx="311">
                  <c:v>5984.42019760385</c:v>
                </c:pt>
                <c:pt idx="312">
                  <c:v>5984.37032743554</c:v>
                </c:pt>
                <c:pt idx="313">
                  <c:v>5984.32045768281</c:v>
                </c:pt>
                <c:pt idx="314">
                  <c:v>5984.27058834566</c:v>
                </c:pt>
                <c:pt idx="315">
                  <c:v>5984.22071942409</c:v>
                </c:pt>
                <c:pt idx="316">
                  <c:v>5984.17085091809</c:v>
                </c:pt>
                <c:pt idx="317">
                  <c:v>5984.12098282767</c:v>
                </c:pt>
                <c:pt idx="318">
                  <c:v>5984.07111515281</c:v>
                </c:pt>
                <c:pt idx="319">
                  <c:v>5984.02124789352</c:v>
                </c:pt>
                <c:pt idx="320">
                  <c:v>5983.97138104979</c:v>
                </c:pt>
                <c:pt idx="321">
                  <c:v>5983.92151462161</c:v>
                </c:pt>
                <c:pt idx="322">
                  <c:v>5983.87164860899</c:v>
                </c:pt>
                <c:pt idx="323">
                  <c:v>5983.82178301192</c:v>
                </c:pt>
                <c:pt idx="324">
                  <c:v>5983.77191783039</c:v>
                </c:pt>
                <c:pt idx="325">
                  <c:v>5983.72205306441</c:v>
                </c:pt>
                <c:pt idx="326">
                  <c:v>5983.67218871397</c:v>
                </c:pt>
                <c:pt idx="327">
                  <c:v>5983.62232477906</c:v>
                </c:pt>
                <c:pt idx="328">
                  <c:v>5983.57246125969</c:v>
                </c:pt>
                <c:pt idx="329">
                  <c:v>5983.52259815584</c:v>
                </c:pt>
                <c:pt idx="330">
                  <c:v>5983.47273546753</c:v>
                </c:pt>
                <c:pt idx="331">
                  <c:v>5983.42287319473</c:v>
                </c:pt>
                <c:pt idx="332">
                  <c:v>5983.37301133745</c:v>
                </c:pt>
                <c:pt idx="333">
                  <c:v>5983.32314989569</c:v>
                </c:pt>
                <c:pt idx="334">
                  <c:v>5983.27328886944</c:v>
                </c:pt>
                <c:pt idx="335">
                  <c:v>5983.2234282587</c:v>
                </c:pt>
                <c:pt idx="336">
                  <c:v>5983.17356806347</c:v>
                </c:pt>
                <c:pt idx="337">
                  <c:v>5983.12370828373</c:v>
                </c:pt>
                <c:pt idx="338">
                  <c:v>5983.0738489195</c:v>
                </c:pt>
                <c:pt idx="339">
                  <c:v>5983.02398997076</c:v>
                </c:pt>
                <c:pt idx="340">
                  <c:v>5982.97413143751</c:v>
                </c:pt>
                <c:pt idx="341">
                  <c:v>5982.92427331974</c:v>
                </c:pt>
                <c:pt idx="342">
                  <c:v>5982.87441561747</c:v>
                </c:pt>
                <c:pt idx="343">
                  <c:v>5982.82455833067</c:v>
                </c:pt>
                <c:pt idx="344">
                  <c:v>5982.77470145935</c:v>
                </c:pt>
                <c:pt idx="345">
                  <c:v>5982.7248450035</c:v>
                </c:pt>
                <c:pt idx="346">
                  <c:v>5982.67498896313</c:v>
                </c:pt>
                <c:pt idx="347">
                  <c:v>5982.62513333822</c:v>
                </c:pt>
                <c:pt idx="348">
                  <c:v>5982.57527812878</c:v>
                </c:pt>
                <c:pt idx="349">
                  <c:v>5982.52542333479</c:v>
                </c:pt>
                <c:pt idx="350">
                  <c:v>5982.47556895626</c:v>
                </c:pt>
                <c:pt idx="351">
                  <c:v>5982.42571499319</c:v>
                </c:pt>
                <c:pt idx="352">
                  <c:v>5982.37586144557</c:v>
                </c:pt>
                <c:pt idx="353">
                  <c:v>5982.32600831339</c:v>
                </c:pt>
                <c:pt idx="354">
                  <c:v>5982.27615559665</c:v>
                </c:pt>
                <c:pt idx="355">
                  <c:v>5982.22630329535</c:v>
                </c:pt>
                <c:pt idx="356">
                  <c:v>5982.17645140949</c:v>
                </c:pt>
                <c:pt idx="357">
                  <c:v>5982.12659993906</c:v>
                </c:pt>
                <c:pt idx="358">
                  <c:v>5982.07674888407</c:v>
                </c:pt>
                <c:pt idx="359">
                  <c:v>5982.02689824449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"Your Fixed Payment"</c:f>
              <c:strCache>
                <c:ptCount val="1"/>
                <c:pt idx="0">
                  <c:v>Your Fixed Payment</c:v>
                </c:pt>
              </c:strCache>
            </c:strRef>
          </c:tx>
          <c:spPr>
            <a:solidFill>
              <a:srgbClr val="1f4e78"/>
            </a:solidFill>
            <a:ln w="21960">
              <a:solidFill>
                <a:srgbClr val="1f4e78"/>
              </a:solidFill>
              <a:round/>
            </a:ln>
          </c:spPr>
          <c:marker>
            <c:symbol val="none"/>
          </c:marker>
          <c:dLbls>
            <c:txPr>
              <a:bodyPr wrap="none"/>
              <a:lstStyle/>
              <a:p>
                <a:pPr>
                  <a:defRPr b="0" sz="1000" spc="-1" strike="noStrike">
                    <a:latin typeface="Arial"/>
                  </a:defRPr>
                </a:pPr>
              </a:p>
            </c:txPr>
            <c:showLegendKey val="0"/>
            <c:showVal val="0"/>
            <c:showCatName val="0"/>
            <c:showSerName val="0"/>
            <c:showPercent val="0"/>
            <c:separator> </c:separator>
            <c:showLeaderLines val="1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'Schedule - Minimum'!$A$5:$A$364</c:f>
              <c:strCache>
                <c:ptCount val="360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</c:strCache>
            </c:strRef>
          </c:cat>
          <c:val>
            <c:numRef>
              <c:f>'Schedule - Fixed Payment'!$F$5:$F$364</c:f>
              <c:numCache>
                <c:formatCode>\$#,##0.00</c:formatCode>
                <c:ptCount val="360"/>
                <c:pt idx="0">
                  <c:v>5919.95</c:v>
                </c:pt>
                <c:pt idx="1">
                  <c:v>5838.29966708333</c:v>
                </c:pt>
                <c:pt idx="2">
                  <c:v>5755.01700792778</c:v>
                </c:pt>
                <c:pt idx="3">
                  <c:v>5670.06938961126</c:v>
                </c:pt>
                <c:pt idx="4">
                  <c:v>5583.42352682524</c:v>
                </c:pt>
                <c:pt idx="5">
                  <c:v>5495.04546883236</c:v>
                </c:pt>
                <c:pt idx="6">
                  <c:v>5404.90058616343</c:v>
                </c:pt>
                <c:pt idx="7">
                  <c:v>5312.95355704848</c:v>
                </c:pt>
                <c:pt idx="8">
                  <c:v>5219.16835357648</c:v>
                </c:pt>
                <c:pt idx="9">
                  <c:v>5123.50822757839</c:v>
                </c:pt>
                <c:pt idx="10">
                  <c:v>5025.93569622806</c:v>
                </c:pt>
                <c:pt idx="11">
                  <c:v>4926.41252735516</c:v>
                </c:pt>
                <c:pt idx="12">
                  <c:v>4824.89972446453</c:v>
                </c:pt>
                <c:pt idx="13">
                  <c:v>4721.35751145612</c:v>
                </c:pt>
                <c:pt idx="14">
                  <c:v>4615.74531703931</c:v>
                </c:pt>
                <c:pt idx="15">
                  <c:v>4508.02175883579</c:v>
                </c:pt>
                <c:pt idx="16">
                  <c:v>4398.14462716452</c:v>
                </c:pt>
                <c:pt idx="17">
                  <c:v>4286.07086850258</c:v>
                </c:pt>
                <c:pt idx="18">
                  <c:v>4171.75656861539</c:v>
                </c:pt>
                <c:pt idx="19">
                  <c:v>4055.15693534963</c:v>
                </c:pt>
                <c:pt idx="20">
                  <c:v>3936.22628108216</c:v>
                </c:pt>
                <c:pt idx="21">
                  <c:v>3814.91800481813</c:v>
                </c:pt>
                <c:pt idx="22">
                  <c:v>3691.18457393112</c:v>
                </c:pt>
                <c:pt idx="23">
                  <c:v>3564.97750553829</c:v>
                </c:pt>
                <c:pt idx="24">
                  <c:v>3436.24734750318</c:v>
                </c:pt>
                <c:pt idx="25">
                  <c:v>3304.94365905868</c:v>
                </c:pt>
                <c:pt idx="26">
                  <c:v>3171.01499104269</c:v>
                </c:pt>
                <c:pt idx="27">
                  <c:v>3034.40886573862</c:v>
                </c:pt>
                <c:pt idx="28">
                  <c:v>2895.07175631284</c:v>
                </c:pt>
                <c:pt idx="29">
                  <c:v>2752.94906584113</c:v>
                </c:pt>
                <c:pt idx="30">
                  <c:v>2607.98510591574</c:v>
                </c:pt>
                <c:pt idx="31">
                  <c:v>2460.12307482484</c:v>
                </c:pt>
                <c:pt idx="32">
                  <c:v>2309.30503529571</c:v>
                </c:pt>
                <c:pt idx="33">
                  <c:v>2155.471891793</c:v>
                </c:pt>
                <c:pt idx="34">
                  <c:v>1998.56336736309</c:v>
                </c:pt>
                <c:pt idx="35">
                  <c:v>1838.51798001563</c:v>
                </c:pt>
                <c:pt idx="36">
                  <c:v>1675.27301863277</c:v>
                </c:pt>
                <c:pt idx="37">
                  <c:v>1508.76451839694</c:v>
                </c:pt>
                <c:pt idx="38">
                  <c:v>1338.92723572723</c:v>
                </c:pt>
                <c:pt idx="39">
                  <c:v>1165.69462271481</c:v>
                </c:pt>
                <c:pt idx="40">
                  <c:v>988.998801047245</c:v>
                </c:pt>
                <c:pt idx="41">
                  <c:v>808.770535411515</c:v>
                </c:pt>
                <c:pt idx="42">
                  <c:v>624.939206365283</c:v>
                </c:pt>
                <c:pt idx="43">
                  <c:v>437.432782665869</c:v>
                </c:pt>
                <c:pt idx="44">
                  <c:v>246.177793045998</c:v>
                </c:pt>
                <c:pt idx="45">
                  <c:v>51.099297425309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</c:numCache>
            </c:numRef>
          </c:val>
          <c:smooth val="0"/>
        </c:ser>
        <c:hiLowLines>
          <c:spPr>
            <a:ln w="0">
              <a:noFill/>
            </a:ln>
          </c:spPr>
        </c:hiLowLines>
        <c:marker val="0"/>
        <c:axId val="91395265"/>
        <c:axId val="73321092"/>
      </c:lineChart>
      <c:catAx>
        <c:axId val="91395265"/>
        <c:scaling>
          <c:orientation val="minMax"/>
        </c:scaling>
        <c:delete val="0"/>
        <c:axPos val="b"/>
        <c:title>
          <c:tx>
            <c:rich>
              <a:bodyPr rot="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Month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General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73321092"/>
        <c:crosses val="autoZero"/>
        <c:auto val="1"/>
        <c:lblAlgn val="ctr"/>
        <c:lblOffset val="100"/>
        <c:noMultiLvlLbl val="0"/>
      </c:catAx>
      <c:valAx>
        <c:axId val="73321092"/>
        <c:scaling>
          <c:orientation val="minMax"/>
        </c:scaling>
        <c:delete val="0"/>
        <c:axPos val="l"/>
        <c:majorGridlines>
          <c:spPr>
            <a:ln w="9360">
              <a:solidFill>
                <a:srgbClr val="878787"/>
              </a:solidFill>
              <a:round/>
            </a:ln>
          </c:spPr>
        </c:majorGridlines>
        <c:title>
          <c:tx>
            <c:rich>
              <a:bodyPr rot="-5400000"/>
              <a:lstStyle/>
              <a:p>
                <a:pPr>
                  <a:defRPr b="1" sz="1000" spc="-1" strike="noStrike">
                    <a:solidFill>
                      <a:srgbClr val="000000"/>
                    </a:solidFill>
                    <a:latin typeface="Calibri"/>
                  </a:defRPr>
                </a:pPr>
                <a:r>
                  <a:rPr b="1" sz="1000" spc="-1" strike="noStrike">
                    <a:solidFill>
                      <a:srgbClr val="000000"/>
                    </a:solidFill>
                    <a:latin typeface="Calibri"/>
                  </a:rPr>
                  <a:t>Remaining Balance ($)</a:t>
                </a:r>
              </a:p>
            </c:rich>
          </c:tx>
          <c:overlay val="0"/>
          <c:spPr>
            <a:noFill/>
            <a:ln w="0">
              <a:noFill/>
            </a:ln>
          </c:spPr>
        </c:title>
        <c:numFmt formatCode="\$#,##0.00" sourceLinked="1"/>
        <c:majorTickMark val="none"/>
        <c:minorTickMark val="none"/>
        <c:tickLblPos val="nextTo"/>
        <c:spPr>
          <a:ln w="9360">
            <a:solidFill>
              <a:srgbClr val="878787"/>
            </a:solidFill>
            <a:round/>
          </a:ln>
        </c:spPr>
        <c:txPr>
          <a:bodyPr/>
          <a:lstStyle/>
          <a:p>
            <a:pPr>
              <a:defRPr b="0" sz="1000" spc="-1" strike="noStrike">
                <a:solidFill>
                  <a:srgbClr val="000000"/>
                </a:solidFill>
                <a:latin typeface="Calibri"/>
              </a:defRPr>
            </a:pPr>
          </a:p>
        </c:txPr>
        <c:crossAx val="91395265"/>
        <c:crosses val="autoZero"/>
        <c:crossBetween val="between"/>
      </c:valAx>
      <c:spPr>
        <a:noFill/>
        <a:ln w="0">
          <a:noFill/>
        </a:ln>
      </c:spPr>
    </c:plotArea>
    <c:legend>
      <c:legendPos val="r"/>
      <c:overlay val="0"/>
      <c:spPr>
        <a:noFill/>
        <a:ln w="0">
          <a:noFill/>
        </a:ln>
      </c:spPr>
      <c:txPr>
        <a:bodyPr/>
        <a:lstStyle/>
        <a:p>
          <a:pPr>
            <a:defRPr b="0" sz="1000" spc="-1" strike="noStrike">
              <a:solidFill>
                <a:srgbClr val="000000"/>
              </a:solidFill>
              <a:latin typeface="Calibri"/>
            </a:defRPr>
          </a:pPr>
        </a:p>
      </c:txPr>
    </c:legend>
    <c:plotVisOnly val="1"/>
    <c:dispBlanksAs val="gap"/>
  </c:chart>
  <c:spPr>
    <a:solidFill>
      <a:srgbClr val="ffffff"/>
    </a:solidFill>
    <a:ln w="9360">
      <a:solidFill>
        <a:srgbClr val="d9d9d9"/>
      </a:solidFill>
      <a:round/>
    </a:ln>
  </c:spPr>
</c:chartSpace>
</file>

<file path=xl/drawings/_rels/drawing1.xml.rels><?xml version="1.0" encoding="UTF-8"?>
<Relationships xmlns="http://schemas.openxmlformats.org/package/2006/relationships"><Relationship Id="rId1" Type="http://schemas.openxmlformats.org/officeDocument/2006/relationships/chart" Target="../charts/chart1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10</xdr:row>
      <xdr:rowOff>170640</xdr:rowOff>
    </xdr:from>
    <xdr:to>
      <xdr:col>7</xdr:col>
      <xdr:colOff>461520</xdr:colOff>
      <xdr:row>33</xdr:row>
      <xdr:rowOff>109080</xdr:rowOff>
    </xdr:to>
    <xdr:graphicFrame>
      <xdr:nvGraphicFramePr>
        <xdr:cNvPr id="0" name="Chart 1"/>
        <xdr:cNvGraphicFramePr/>
      </xdr:nvGraphicFramePr>
      <xdr:xfrm>
        <a:off x="0" y="2286000"/>
        <a:ext cx="8639640" cy="431964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2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H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2" min="2" style="0" width="14"/>
    <col collapsed="false" customWidth="true" hidden="false" outlineLevel="0" max="8" min="3" style="0" width="12"/>
  </cols>
  <sheetData>
    <row r="1" customFormat="false" ht="19.7" hidden="false" customHeight="false" outlineLevel="0" collapsed="false">
      <c r="A1" s="1" t="s">
        <v>0</v>
      </c>
      <c r="B1" s="1"/>
      <c r="C1" s="1"/>
      <c r="D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</row>
    <row r="4" customFormat="false" ht="15" hidden="false" customHeight="false" outlineLevel="0" collapsed="false">
      <c r="A4" s="3" t="s">
        <v>2</v>
      </c>
      <c r="B4" s="4" t="n">
        <v>6000</v>
      </c>
    </row>
    <row r="5" customFormat="false" ht="15" hidden="false" customHeight="false" outlineLevel="0" collapsed="false">
      <c r="A5" s="3" t="s">
        <v>3</v>
      </c>
      <c r="B5" s="5" t="n">
        <v>0.2399</v>
      </c>
    </row>
    <row r="6" customFormat="false" ht="15" hidden="false" customHeight="false" outlineLevel="0" collapsed="false">
      <c r="A6" s="3" t="s">
        <v>4</v>
      </c>
      <c r="B6" s="6" t="n">
        <v>0.02</v>
      </c>
    </row>
    <row r="7" customFormat="false" ht="15" hidden="false" customHeight="false" outlineLevel="0" collapsed="false">
      <c r="A7" s="3" t="s">
        <v>5</v>
      </c>
      <c r="B7" s="4" t="n">
        <v>25</v>
      </c>
      <c r="D7" s="2" t="s">
        <v>6</v>
      </c>
      <c r="E7" s="2"/>
      <c r="F7" s="2"/>
      <c r="G7" s="2"/>
      <c r="H7" s="2"/>
    </row>
    <row r="8" customFormat="false" ht="15" hidden="false" customHeight="false" outlineLevel="0" collapsed="false">
      <c r="A8" s="3" t="s">
        <v>7</v>
      </c>
      <c r="B8" s="4" t="n">
        <v>200</v>
      </c>
    </row>
    <row r="9" customFormat="false" ht="15" hidden="false" customHeight="false" outlineLevel="0" collapsed="false">
      <c r="A9" s="3" t="s">
        <v>8</v>
      </c>
      <c r="B9" s="7" t="n">
        <v>24</v>
      </c>
      <c r="D9" s="2" t="s">
        <v>9</v>
      </c>
      <c r="E9" s="2"/>
      <c r="F9" s="2"/>
      <c r="G9" s="2"/>
      <c r="H9" s="2"/>
    </row>
    <row r="12" customFormat="false" ht="15" hidden="false" customHeight="false" outlineLevel="0" collapsed="false">
      <c r="A12" s="8" t="s">
        <v>10</v>
      </c>
    </row>
    <row r="13" customFormat="false" ht="15" hidden="false" customHeight="false" outlineLevel="0" collapsed="false">
      <c r="A13" s="9" t="s">
        <v>11</v>
      </c>
    </row>
    <row r="14" customFormat="false" ht="15" hidden="false" customHeight="false" outlineLevel="0" collapsed="false">
      <c r="A14" s="9" t="s">
        <v>12</v>
      </c>
    </row>
  </sheetData>
  <mergeCells count="4">
    <mergeCell ref="A1:D1"/>
    <mergeCell ref="A2:E2"/>
    <mergeCell ref="D7:H7"/>
    <mergeCell ref="D9:H9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11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30"/>
    <col collapsed="false" customWidth="true" hidden="false" outlineLevel="0" max="4" min="2" style="0" width="20"/>
  </cols>
  <sheetData>
    <row r="1" customFormat="false" ht="19.7" hidden="false" customHeight="false" outlineLevel="0" collapsed="false">
      <c r="A1" s="1" t="s">
        <v>13</v>
      </c>
      <c r="B1" s="1"/>
      <c r="C1" s="1"/>
      <c r="D1" s="1"/>
      <c r="E1" s="1"/>
      <c r="F1" s="1"/>
    </row>
    <row r="2" customFormat="false" ht="15" hidden="false" customHeight="false" outlineLevel="0" collapsed="false">
      <c r="A2" s="2" t="s">
        <v>14</v>
      </c>
      <c r="B2" s="2"/>
      <c r="C2" s="2"/>
      <c r="D2" s="2"/>
      <c r="E2" s="2"/>
      <c r="F2" s="2"/>
    </row>
    <row r="4" customFormat="false" ht="26.85" hidden="false" customHeight="false" outlineLevel="0" collapsed="false">
      <c r="A4" s="10"/>
      <c r="B4" s="10" t="s">
        <v>15</v>
      </c>
      <c r="C4" s="10" t="s">
        <v>16</v>
      </c>
      <c r="D4" s="10" t="s">
        <v>17</v>
      </c>
    </row>
    <row r="5" customFormat="false" ht="15" hidden="false" customHeight="false" outlineLevel="0" collapsed="false">
      <c r="A5" s="3" t="s">
        <v>18</v>
      </c>
      <c r="B5" s="11" t="str">
        <f aca="false">IF('Schedule - Minimum'!F364&gt;0.01,"30+ yrs (never pays off)",COUNTIF('Schedule - Minimum'!F5:F364,"&gt;0.01")+1)</f>
        <v>30+ yrs (never pays off)</v>
      </c>
      <c r="C5" s="12" t="n">
        <f aca="false">IF('Schedule - Fixed Payment'!F364&gt;0.01,"30+ yrs (never pays off)",COUNTIF('Schedule - Fixed Payment'!F5:F364,"&gt;0.01")+1)</f>
        <v>47</v>
      </c>
      <c r="D5" s="13" t="str">
        <f aca="false">IF(AND(ISNUMBER(B5),ISNUMBER(C5)),B5-C5,"-")</f>
        <v>-</v>
      </c>
    </row>
    <row r="6" customFormat="false" ht="15" hidden="false" customHeight="false" outlineLevel="0" collapsed="false">
      <c r="A6" s="3" t="s">
        <v>19</v>
      </c>
      <c r="B6" s="14" t="str">
        <f aca="false">IF(ISNUMBER(B5),B5/12,"-")</f>
        <v>-</v>
      </c>
      <c r="C6" s="14" t="n">
        <f aca="false">IF(ISNUMBER(C5),C5/12,"-")</f>
        <v>3.91666666666667</v>
      </c>
      <c r="D6" s="15" t="str">
        <f aca="false">IF(AND(ISNUMBER(B6),ISNUMBER(C6)),B6-C6,"-")</f>
        <v>-</v>
      </c>
    </row>
    <row r="7" customFormat="false" ht="15" hidden="false" customHeight="false" outlineLevel="0" collapsed="false">
      <c r="A7" s="3" t="s">
        <v>20</v>
      </c>
      <c r="B7" s="16" t="n">
        <f aca="false">SUM('Schedule - Minimum'!C5:C364)</f>
        <v>43117.4711114788</v>
      </c>
      <c r="C7" s="16" t="n">
        <f aca="false">SUM('Schedule - Fixed Payment'!C5:C364)</f>
        <v>3252.12085754634</v>
      </c>
      <c r="D7" s="17" t="n">
        <f aca="false">B7-C7</f>
        <v>39865.3502539324</v>
      </c>
    </row>
    <row r="8" customFormat="false" ht="15" hidden="false" customHeight="false" outlineLevel="0" collapsed="false">
      <c r="A8" s="3" t="s">
        <v>21</v>
      </c>
      <c r="B8" s="16" t="n">
        <f aca="false">SUM('Schedule - Minimum'!D5:D364)</f>
        <v>43135.4442132343</v>
      </c>
      <c r="C8" s="16" t="n">
        <f aca="false">SUM('Schedule - Fixed Payment'!D5:D364)</f>
        <v>9252.12085754634</v>
      </c>
      <c r="D8" s="17" t="n">
        <f aca="false">B8-C8</f>
        <v>33883.3233556879</v>
      </c>
    </row>
    <row r="10" customFormat="false" ht="15" hidden="false" customHeight="false" outlineLevel="0" collapsed="false">
      <c r="A10" s="18" t="s">
        <v>22</v>
      </c>
      <c r="B10" s="18"/>
      <c r="C10" s="19" t="n">
        <f aca="false">-PMT(Inputs!$B$5/12,Inputs!$B$9,Inputs!$B$4)</f>
        <v>317.196637800024</v>
      </c>
      <c r="D10" s="9" t="str">
        <f aca="false">"to pay off in "&amp;Inputs!$B$9&amp;" months"</f>
        <v>to pay off in 24 months</v>
      </c>
    </row>
    <row r="11" customFormat="false" ht="15" hidden="false" customHeight="false" outlineLevel="0" collapsed="false">
      <c r="A11" s="20" t="str">
        <f aca="false">IF(Inputs!$B$8&lt;=Inputs!$B$4*Inputs!$B$5/12,"WARNING: your fixed payment does not cover the interest - it will never pay off the card.","")</f>
        <v/>
      </c>
      <c r="B11" s="20"/>
      <c r="C11" s="20"/>
      <c r="D11" s="20"/>
      <c r="E11" s="20"/>
      <c r="F11" s="20"/>
    </row>
  </sheetData>
  <mergeCells count="4">
    <mergeCell ref="A1:F1"/>
    <mergeCell ref="A2:F2"/>
    <mergeCell ref="A10:B10"/>
    <mergeCell ref="A11:F1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6" min="2" style="0" width="14"/>
  </cols>
  <sheetData>
    <row r="1" customFormat="false" ht="19.7" hidden="false" customHeight="false" outlineLevel="0" collapsed="false">
      <c r="A1" s="1" t="s">
        <v>23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 t="s">
        <v>24</v>
      </c>
      <c r="B2" s="2"/>
      <c r="C2" s="2"/>
      <c r="D2" s="2"/>
      <c r="E2" s="2"/>
      <c r="F2" s="2"/>
      <c r="G2" s="2"/>
    </row>
    <row r="4" customFormat="false" ht="26.85" hidden="false" customHeight="false" outlineLevel="0" collapsed="false">
      <c r="A4" s="10" t="s">
        <v>25</v>
      </c>
      <c r="B4" s="10" t="s">
        <v>26</v>
      </c>
      <c r="C4" s="10" t="s">
        <v>27</v>
      </c>
      <c r="D4" s="10" t="s">
        <v>28</v>
      </c>
      <c r="E4" s="10" t="s">
        <v>29</v>
      </c>
      <c r="F4" s="10" t="s">
        <v>30</v>
      </c>
    </row>
    <row r="5" customFormat="false" ht="15" hidden="false" customHeight="false" outlineLevel="0" collapsed="false">
      <c r="A5" s="21" t="n">
        <v>1</v>
      </c>
      <c r="B5" s="22" t="n">
        <f aca="false">Inputs!$B$4</f>
        <v>6000</v>
      </c>
      <c r="C5" s="22" t="n">
        <f aca="false">B5*Inputs!$B$5/12</f>
        <v>119.95</v>
      </c>
      <c r="D5" s="22" t="n">
        <f aca="false">IF(B5&lt;=0,0,MIN(B5+C5,MAX(B5*Inputs!$B$6,Inputs!$B$7)))</f>
        <v>120</v>
      </c>
      <c r="E5" s="22" t="n">
        <f aca="false">D5-C5</f>
        <v>0.0499999999999972</v>
      </c>
      <c r="F5" s="23" t="n">
        <f aca="false">MAX(B5+C5-D5,0)</f>
        <v>5999.95</v>
      </c>
    </row>
    <row r="6" customFormat="false" ht="15" hidden="false" customHeight="false" outlineLevel="0" collapsed="false">
      <c r="A6" s="21" t="n">
        <v>2</v>
      </c>
      <c r="B6" s="22" t="n">
        <f aca="false">F5</f>
        <v>5999.95</v>
      </c>
      <c r="C6" s="22" t="n">
        <f aca="false">B6*Inputs!$B$5/12</f>
        <v>119.949000416667</v>
      </c>
      <c r="D6" s="22" t="n">
        <f aca="false">IF(B6&lt;=0,0,MIN(B6+C6,MAX(B6*Inputs!$B$6,Inputs!$B$7)))</f>
        <v>119.999</v>
      </c>
      <c r="E6" s="22" t="n">
        <f aca="false">D6-C6</f>
        <v>0.0499995833333315</v>
      </c>
      <c r="F6" s="23" t="n">
        <f aca="false">MAX(B6+C6-D6,0)</f>
        <v>5999.90000041667</v>
      </c>
    </row>
    <row r="7" customFormat="false" ht="15" hidden="false" customHeight="false" outlineLevel="0" collapsed="false">
      <c r="A7" s="21" t="n">
        <v>3</v>
      </c>
      <c r="B7" s="22" t="n">
        <f aca="false">F6</f>
        <v>5999.90000041667</v>
      </c>
      <c r="C7" s="22" t="n">
        <f aca="false">B7*Inputs!$B$5/12</f>
        <v>119.948000841663</v>
      </c>
      <c r="D7" s="22" t="n">
        <f aca="false">IF(B7&lt;=0,0,MIN(B7+C7,MAX(B7*Inputs!$B$6,Inputs!$B$7)))</f>
        <v>119.998000008333</v>
      </c>
      <c r="E7" s="22" t="n">
        <f aca="false">D7-C7</f>
        <v>0.0499991666701476</v>
      </c>
      <c r="F7" s="23" t="n">
        <f aca="false">MAX(B7+C7-D7,0)</f>
        <v>5999.85000125</v>
      </c>
    </row>
    <row r="8" customFormat="false" ht="15" hidden="false" customHeight="false" outlineLevel="0" collapsed="false">
      <c r="A8" s="21" t="n">
        <v>4</v>
      </c>
      <c r="B8" s="22" t="n">
        <f aca="false">F7</f>
        <v>5999.85000125</v>
      </c>
      <c r="C8" s="22" t="n">
        <f aca="false">B8*Inputs!$B$5/12</f>
        <v>119.94700127499</v>
      </c>
      <c r="D8" s="22" t="n">
        <f aca="false">IF(B8&lt;=0,0,MIN(B8+C8,MAX(B8*Inputs!$B$6,Inputs!$B$7)))</f>
        <v>119.997000025</v>
      </c>
      <c r="E8" s="22" t="n">
        <f aca="false">D8-C8</f>
        <v>0.0499987500104027</v>
      </c>
      <c r="F8" s="23" t="n">
        <f aca="false">MAX(B8+C8-D8,0)</f>
        <v>5999.80000249999</v>
      </c>
    </row>
    <row r="9" customFormat="false" ht="15" hidden="false" customHeight="false" outlineLevel="0" collapsed="false">
      <c r="A9" s="21" t="n">
        <v>5</v>
      </c>
      <c r="B9" s="22" t="n">
        <f aca="false">F8</f>
        <v>5999.80000249999</v>
      </c>
      <c r="C9" s="22" t="n">
        <f aca="false">B9*Inputs!$B$5/12</f>
        <v>119.946001716646</v>
      </c>
      <c r="D9" s="22" t="n">
        <f aca="false">IF(B9&lt;=0,0,MIN(B9+C9,MAX(B9*Inputs!$B$6,Inputs!$B$7)))</f>
        <v>119.99600005</v>
      </c>
      <c r="E9" s="22" t="n">
        <f aca="false">D9-C9</f>
        <v>0.0499983333541678</v>
      </c>
      <c r="F9" s="23" t="n">
        <f aca="false">MAX(B9+C9-D9,0)</f>
        <v>5999.75000416663</v>
      </c>
    </row>
    <row r="10" customFormat="false" ht="15" hidden="false" customHeight="false" outlineLevel="0" collapsed="false">
      <c r="A10" s="21" t="n">
        <v>6</v>
      </c>
      <c r="B10" s="22" t="n">
        <f aca="false">F9</f>
        <v>5999.75000416663</v>
      </c>
      <c r="C10" s="22" t="n">
        <f aca="false">B10*Inputs!$B$5/12</f>
        <v>119.945002166631</v>
      </c>
      <c r="D10" s="22" t="n">
        <f aca="false">IF(B10&lt;=0,0,MIN(B10+C10,MAX(B10*Inputs!$B$6,Inputs!$B$7)))</f>
        <v>119.995000083333</v>
      </c>
      <c r="E10" s="22" t="n">
        <f aca="false">D10-C10</f>
        <v>0.0499979167014004</v>
      </c>
      <c r="F10" s="23" t="n">
        <f aca="false">MAX(B10+C10-D10,0)</f>
        <v>5999.70000624993</v>
      </c>
    </row>
    <row r="11" customFormat="false" ht="15" hidden="false" customHeight="false" outlineLevel="0" collapsed="false">
      <c r="A11" s="21" t="n">
        <v>7</v>
      </c>
      <c r="B11" s="22" t="n">
        <f aca="false">F10</f>
        <v>5999.70000624993</v>
      </c>
      <c r="C11" s="22" t="n">
        <f aca="false">B11*Inputs!$B$5/12</f>
        <v>119.944002624947</v>
      </c>
      <c r="D11" s="22" t="n">
        <f aca="false">IF(B11&lt;=0,0,MIN(B11+C11,MAX(B11*Inputs!$B$6,Inputs!$B$7)))</f>
        <v>119.994000124999</v>
      </c>
      <c r="E11" s="22" t="n">
        <f aca="false">D11-C11</f>
        <v>0.049997500052072</v>
      </c>
      <c r="F11" s="23" t="n">
        <f aca="false">MAX(B11+C11-D11,0)</f>
        <v>5999.65000874988</v>
      </c>
    </row>
    <row r="12" customFormat="false" ht="15" hidden="false" customHeight="false" outlineLevel="0" collapsed="false">
      <c r="A12" s="21" t="n">
        <v>8</v>
      </c>
      <c r="B12" s="22" t="n">
        <f aca="false">F11</f>
        <v>5999.65000874988</v>
      </c>
      <c r="C12" s="22" t="n">
        <f aca="false">B12*Inputs!$B$5/12</f>
        <v>119.943003091591</v>
      </c>
      <c r="D12" s="22" t="n">
        <f aca="false">IF(B12&lt;=0,0,MIN(B12+C12,MAX(B12*Inputs!$B$6,Inputs!$B$7)))</f>
        <v>119.993000174998</v>
      </c>
      <c r="E12" s="22" t="n">
        <f aca="false">D12-C12</f>
        <v>0.049997083406268</v>
      </c>
      <c r="F12" s="23" t="n">
        <f aca="false">MAX(B12+C12-D12,0)</f>
        <v>5999.60001166647</v>
      </c>
    </row>
    <row r="13" customFormat="false" ht="15" hidden="false" customHeight="false" outlineLevel="0" collapsed="false">
      <c r="A13" s="21" t="n">
        <v>9</v>
      </c>
      <c r="B13" s="22" t="n">
        <f aca="false">F12</f>
        <v>5999.60001166647</v>
      </c>
      <c r="C13" s="22" t="n">
        <f aca="false">B13*Inputs!$B$5/12</f>
        <v>119.942003566566</v>
      </c>
      <c r="D13" s="22" t="n">
        <f aca="false">IF(B13&lt;=0,0,MIN(B13+C13,MAX(B13*Inputs!$B$6,Inputs!$B$7)))</f>
        <v>119.992000233329</v>
      </c>
      <c r="E13" s="22" t="n">
        <f aca="false">D13-C13</f>
        <v>0.0499966667638887</v>
      </c>
      <c r="F13" s="23" t="n">
        <f aca="false">MAX(B13+C13-D13,0)</f>
        <v>5999.55001499971</v>
      </c>
    </row>
    <row r="14" customFormat="false" ht="15" hidden="false" customHeight="false" outlineLevel="0" collapsed="false">
      <c r="A14" s="21" t="n">
        <v>10</v>
      </c>
      <c r="B14" s="22" t="n">
        <f aca="false">F13</f>
        <v>5999.55001499971</v>
      </c>
      <c r="C14" s="22" t="n">
        <f aca="false">B14*Inputs!$B$5/12</f>
        <v>119.941004049869</v>
      </c>
      <c r="D14" s="22" t="n">
        <f aca="false">IF(B14&lt;=0,0,MIN(B14+C14,MAX(B14*Inputs!$B$6,Inputs!$B$7)))</f>
        <v>119.991000299994</v>
      </c>
      <c r="E14" s="22" t="n">
        <f aca="false">D14-C14</f>
        <v>0.0499962501250053</v>
      </c>
      <c r="F14" s="23" t="n">
        <f aca="false">MAX(B14+C14-D14,0)</f>
        <v>5999.50001874958</v>
      </c>
    </row>
    <row r="15" customFormat="false" ht="15" hidden="false" customHeight="false" outlineLevel="0" collapsed="false">
      <c r="A15" s="21" t="n">
        <v>11</v>
      </c>
      <c r="B15" s="22" t="n">
        <f aca="false">F14</f>
        <v>5999.50001874958</v>
      </c>
      <c r="C15" s="22" t="n">
        <f aca="false">B15*Inputs!$B$5/12</f>
        <v>119.940004541502</v>
      </c>
      <c r="D15" s="22" t="n">
        <f aca="false">IF(B15&lt;=0,0,MIN(B15+C15,MAX(B15*Inputs!$B$6,Inputs!$B$7)))</f>
        <v>119.990000374992</v>
      </c>
      <c r="E15" s="22" t="n">
        <f aca="false">D15-C15</f>
        <v>0.0499958334895894</v>
      </c>
      <c r="F15" s="23" t="n">
        <f aca="false">MAX(B15+C15-D15,0)</f>
        <v>5999.4500229161</v>
      </c>
    </row>
    <row r="16" customFormat="false" ht="15" hidden="false" customHeight="false" outlineLevel="0" collapsed="false">
      <c r="A16" s="21" t="n">
        <v>12</v>
      </c>
      <c r="B16" s="22" t="n">
        <f aca="false">F15</f>
        <v>5999.4500229161</v>
      </c>
      <c r="C16" s="22" t="n">
        <f aca="false">B16*Inputs!$B$5/12</f>
        <v>119.939005041464</v>
      </c>
      <c r="D16" s="22" t="n">
        <f aca="false">IF(B16&lt;=0,0,MIN(B16+C16,MAX(B16*Inputs!$B$6,Inputs!$B$7)))</f>
        <v>119.989000458322</v>
      </c>
      <c r="E16" s="22" t="n">
        <f aca="false">D16-C16</f>
        <v>0.0499954168576267</v>
      </c>
      <c r="F16" s="23" t="n">
        <f aca="false">MAX(B16+C16-D16,0)</f>
        <v>5999.40002749924</v>
      </c>
    </row>
    <row r="17" customFormat="false" ht="15" hidden="false" customHeight="false" outlineLevel="0" collapsed="false">
      <c r="A17" s="21" t="n">
        <v>13</v>
      </c>
      <c r="B17" s="22" t="n">
        <f aca="false">F16</f>
        <v>5999.40002749924</v>
      </c>
      <c r="C17" s="22" t="n">
        <f aca="false">B17*Inputs!$B$5/12</f>
        <v>119.938005549756</v>
      </c>
      <c r="D17" s="22" t="n">
        <f aca="false">IF(B17&lt;=0,0,MIN(B17+C17,MAX(B17*Inputs!$B$6,Inputs!$B$7)))</f>
        <v>119.988000549985</v>
      </c>
      <c r="E17" s="22" t="n">
        <f aca="false">D17-C17</f>
        <v>0.0499950002291598</v>
      </c>
      <c r="F17" s="23" t="n">
        <f aca="false">MAX(B17+C17-D17,0)</f>
        <v>5999.35003249901</v>
      </c>
    </row>
    <row r="18" customFormat="false" ht="15" hidden="false" customHeight="false" outlineLevel="0" collapsed="false">
      <c r="A18" s="21" t="n">
        <v>14</v>
      </c>
      <c r="B18" s="22" t="n">
        <f aca="false">F17</f>
        <v>5999.35003249901</v>
      </c>
      <c r="C18" s="22" t="n">
        <f aca="false">B18*Inputs!$B$5/12</f>
        <v>119.937006066376</v>
      </c>
      <c r="D18" s="22" t="n">
        <f aca="false">IF(B18&lt;=0,0,MIN(B18+C18,MAX(B18*Inputs!$B$6,Inputs!$B$7)))</f>
        <v>119.98700064998</v>
      </c>
      <c r="E18" s="22" t="n">
        <f aca="false">D18-C18</f>
        <v>0.0499945836041604</v>
      </c>
      <c r="F18" s="23" t="n">
        <f aca="false">MAX(B18+C18-D18,0)</f>
        <v>5999.3000379154</v>
      </c>
    </row>
    <row r="19" customFormat="false" ht="15" hidden="false" customHeight="false" outlineLevel="0" collapsed="false">
      <c r="A19" s="21" t="n">
        <v>15</v>
      </c>
      <c r="B19" s="22" t="n">
        <f aca="false">F18</f>
        <v>5999.3000379154</v>
      </c>
      <c r="C19" s="22" t="n">
        <f aca="false">B19*Inputs!$B$5/12</f>
        <v>119.936006591325</v>
      </c>
      <c r="D19" s="22" t="n">
        <f aca="false">IF(B19&lt;=0,0,MIN(B19+C19,MAX(B19*Inputs!$B$6,Inputs!$B$7)))</f>
        <v>119.986000758308</v>
      </c>
      <c r="E19" s="22" t="n">
        <f aca="false">D19-C19</f>
        <v>0.0499941669826285</v>
      </c>
      <c r="F19" s="23" t="n">
        <f aca="false">MAX(B19+C19-D19,0)</f>
        <v>5999.25004374842</v>
      </c>
    </row>
    <row r="20" customFormat="false" ht="15" hidden="false" customHeight="false" outlineLevel="0" collapsed="false">
      <c r="A20" s="21" t="n">
        <v>16</v>
      </c>
      <c r="B20" s="22" t="n">
        <f aca="false">F19</f>
        <v>5999.25004374842</v>
      </c>
      <c r="C20" s="22" t="n">
        <f aca="false">B20*Inputs!$B$5/12</f>
        <v>119.935007124604</v>
      </c>
      <c r="D20" s="22" t="n">
        <f aca="false">IF(B20&lt;=0,0,MIN(B20+C20,MAX(B20*Inputs!$B$6,Inputs!$B$7)))</f>
        <v>119.985000874968</v>
      </c>
      <c r="E20" s="22" t="n">
        <f aca="false">D20-C20</f>
        <v>0.049993750364564</v>
      </c>
      <c r="F20" s="23" t="n">
        <f aca="false">MAX(B20+C20-D20,0)</f>
        <v>5999.20004999806</v>
      </c>
    </row>
    <row r="21" customFormat="false" ht="15" hidden="false" customHeight="false" outlineLevel="0" collapsed="false">
      <c r="A21" s="21" t="n">
        <v>17</v>
      </c>
      <c r="B21" s="22" t="n">
        <f aca="false">F20</f>
        <v>5999.20004999806</v>
      </c>
      <c r="C21" s="22" t="n">
        <f aca="false">B21*Inputs!$B$5/12</f>
        <v>119.934007666211</v>
      </c>
      <c r="D21" s="22" t="n">
        <f aca="false">IF(B21&lt;=0,0,MIN(B21+C21,MAX(B21*Inputs!$B$6,Inputs!$B$7)))</f>
        <v>119.984000999961</v>
      </c>
      <c r="E21" s="22" t="n">
        <f aca="false">D21-C21</f>
        <v>0.0499933337499954</v>
      </c>
      <c r="F21" s="23" t="n">
        <f aca="false">MAX(B21+C21-D21,0)</f>
        <v>5999.15005666431</v>
      </c>
    </row>
    <row r="22" customFormat="false" ht="15" hidden="false" customHeight="false" outlineLevel="0" collapsed="false">
      <c r="A22" s="21" t="n">
        <v>18</v>
      </c>
      <c r="B22" s="22" t="n">
        <f aca="false">F21</f>
        <v>5999.15005666431</v>
      </c>
      <c r="C22" s="22" t="n">
        <f aca="false">B22*Inputs!$B$5/12</f>
        <v>119.933008216147</v>
      </c>
      <c r="D22" s="22" t="n">
        <f aca="false">IF(B22&lt;=0,0,MIN(B22+C22,MAX(B22*Inputs!$B$6,Inputs!$B$7)))</f>
        <v>119.983001133286</v>
      </c>
      <c r="E22" s="22" t="n">
        <f aca="false">D22-C22</f>
        <v>0.0499929171388658</v>
      </c>
      <c r="F22" s="23" t="n">
        <f aca="false">MAX(B22+C22-D22,0)</f>
        <v>5999.10006374717</v>
      </c>
    </row>
    <row r="23" customFormat="false" ht="15" hidden="false" customHeight="false" outlineLevel="0" collapsed="false">
      <c r="A23" s="21" t="n">
        <v>19</v>
      </c>
      <c r="B23" s="22" t="n">
        <f aca="false">F22</f>
        <v>5999.10006374717</v>
      </c>
      <c r="C23" s="22" t="n">
        <f aca="false">B23*Inputs!$B$5/12</f>
        <v>119.932008774412</v>
      </c>
      <c r="D23" s="22" t="n">
        <f aca="false">IF(B23&lt;=0,0,MIN(B23+C23,MAX(B23*Inputs!$B$6,Inputs!$B$7)))</f>
        <v>119.982001274943</v>
      </c>
      <c r="E23" s="22" t="n">
        <f aca="false">D23-C23</f>
        <v>0.0499925005312321</v>
      </c>
      <c r="F23" s="23" t="n">
        <f aca="false">MAX(B23+C23-D23,0)</f>
        <v>5999.05007124664</v>
      </c>
    </row>
    <row r="24" customFormat="false" ht="15" hidden="false" customHeight="false" outlineLevel="0" collapsed="false">
      <c r="A24" s="21" t="n">
        <v>20</v>
      </c>
      <c r="B24" s="22" t="n">
        <f aca="false">F23</f>
        <v>5999.05007124664</v>
      </c>
      <c r="C24" s="22" t="n">
        <f aca="false">B24*Inputs!$B$5/12</f>
        <v>119.931009341006</v>
      </c>
      <c r="D24" s="22" t="n">
        <f aca="false">IF(B24&lt;=0,0,MIN(B24+C24,MAX(B24*Inputs!$B$6,Inputs!$B$7)))</f>
        <v>119.981001424933</v>
      </c>
      <c r="E24" s="22" t="n">
        <f aca="false">D24-C24</f>
        <v>0.0499920839270516</v>
      </c>
      <c r="F24" s="23" t="n">
        <f aca="false">MAX(B24+C24-D24,0)</f>
        <v>5999.00007916271</v>
      </c>
    </row>
    <row r="25" customFormat="false" ht="15" hidden="false" customHeight="false" outlineLevel="0" collapsed="false">
      <c r="A25" s="21" t="n">
        <v>21</v>
      </c>
      <c r="B25" s="22" t="n">
        <f aca="false">F24</f>
        <v>5999.00007916271</v>
      </c>
      <c r="C25" s="22" t="n">
        <f aca="false">B25*Inputs!$B$5/12</f>
        <v>119.930009915928</v>
      </c>
      <c r="D25" s="22" t="n">
        <f aca="false">IF(B25&lt;=0,0,MIN(B25+C25,MAX(B25*Inputs!$B$6,Inputs!$B$7)))</f>
        <v>119.980001583254</v>
      </c>
      <c r="E25" s="22" t="n">
        <f aca="false">D25-C25</f>
        <v>0.0499916673263527</v>
      </c>
      <c r="F25" s="23" t="n">
        <f aca="false">MAX(B25+C25-D25,0)</f>
        <v>5998.95008749538</v>
      </c>
    </row>
    <row r="26" customFormat="false" ht="15" hidden="false" customHeight="false" outlineLevel="0" collapsed="false">
      <c r="A26" s="21" t="n">
        <v>22</v>
      </c>
      <c r="B26" s="22" t="n">
        <f aca="false">F25</f>
        <v>5998.95008749538</v>
      </c>
      <c r="C26" s="22" t="n">
        <f aca="false">B26*Inputs!$B$5/12</f>
        <v>119.929010499179</v>
      </c>
      <c r="D26" s="22" t="n">
        <f aca="false">IF(B26&lt;=0,0,MIN(B26+C26,MAX(B26*Inputs!$B$6,Inputs!$B$7)))</f>
        <v>119.979001749908</v>
      </c>
      <c r="E26" s="22" t="n">
        <f aca="false">D26-C26</f>
        <v>0.0499912507291356</v>
      </c>
      <c r="F26" s="23" t="n">
        <f aca="false">MAX(B26+C26-D26,0)</f>
        <v>5998.90009624465</v>
      </c>
    </row>
    <row r="27" customFormat="false" ht="15" hidden="false" customHeight="false" outlineLevel="0" collapsed="false">
      <c r="A27" s="21" t="n">
        <v>23</v>
      </c>
      <c r="B27" s="22" t="n">
        <f aca="false">F26</f>
        <v>5998.90009624465</v>
      </c>
      <c r="C27" s="22" t="n">
        <f aca="false">B27*Inputs!$B$5/12</f>
        <v>119.928011090758</v>
      </c>
      <c r="D27" s="22" t="n">
        <f aca="false">IF(B27&lt;=0,0,MIN(B27+C27,MAX(B27*Inputs!$B$6,Inputs!$B$7)))</f>
        <v>119.978001924893</v>
      </c>
      <c r="E27" s="22" t="n">
        <f aca="false">D27-C27</f>
        <v>0.0499908341353716</v>
      </c>
      <c r="F27" s="23" t="n">
        <f aca="false">MAX(B27+C27-D27,0)</f>
        <v>5998.85010541052</v>
      </c>
    </row>
    <row r="28" customFormat="false" ht="15" hidden="false" customHeight="false" outlineLevel="0" collapsed="false">
      <c r="A28" s="21" t="n">
        <v>24</v>
      </c>
      <c r="B28" s="22" t="n">
        <f aca="false">F27</f>
        <v>5998.85010541052</v>
      </c>
      <c r="C28" s="22" t="n">
        <f aca="false">B28*Inputs!$B$5/12</f>
        <v>119.927011690665</v>
      </c>
      <c r="D28" s="22" t="n">
        <f aca="false">IF(B28&lt;=0,0,MIN(B28+C28,MAX(B28*Inputs!$B$6,Inputs!$B$7)))</f>
        <v>119.97700210821</v>
      </c>
      <c r="E28" s="22" t="n">
        <f aca="false">D28-C28</f>
        <v>0.0499904175451036</v>
      </c>
      <c r="F28" s="23" t="n">
        <f aca="false">MAX(B28+C28-D28,0)</f>
        <v>5998.80011499297</v>
      </c>
    </row>
    <row r="29" customFormat="false" ht="15" hidden="false" customHeight="false" outlineLevel="0" collapsed="false">
      <c r="A29" s="21" t="n">
        <v>25</v>
      </c>
      <c r="B29" s="22" t="n">
        <f aca="false">F28</f>
        <v>5998.80011499297</v>
      </c>
      <c r="C29" s="22" t="n">
        <f aca="false">B29*Inputs!$B$5/12</f>
        <v>119.926012298901</v>
      </c>
      <c r="D29" s="22" t="n">
        <f aca="false">IF(B29&lt;=0,0,MIN(B29+C29,MAX(B29*Inputs!$B$6,Inputs!$B$7)))</f>
        <v>119.976002299859</v>
      </c>
      <c r="E29" s="22" t="n">
        <f aca="false">D29-C29</f>
        <v>0.0499900009582888</v>
      </c>
      <c r="F29" s="23" t="n">
        <f aca="false">MAX(B29+C29-D29,0)</f>
        <v>5998.75012499201</v>
      </c>
    </row>
    <row r="30" customFormat="false" ht="15" hidden="false" customHeight="false" outlineLevel="0" collapsed="false">
      <c r="A30" s="21" t="n">
        <v>26</v>
      </c>
      <c r="B30" s="22" t="n">
        <f aca="false">F29</f>
        <v>5998.75012499201</v>
      </c>
      <c r="C30" s="22" t="n">
        <f aca="false">B30*Inputs!$B$5/12</f>
        <v>119.925012915465</v>
      </c>
      <c r="D30" s="22" t="n">
        <f aca="false">IF(B30&lt;=0,0,MIN(B30+C30,MAX(B30*Inputs!$B$6,Inputs!$B$7)))</f>
        <v>119.97500249984</v>
      </c>
      <c r="E30" s="22" t="n">
        <f aca="false">D30-C30</f>
        <v>0.0499895843749414</v>
      </c>
      <c r="F30" s="23" t="n">
        <f aca="false">MAX(B30+C30-D30,0)</f>
        <v>5998.70013540764</v>
      </c>
    </row>
    <row r="31" customFormat="false" ht="15" hidden="false" customHeight="false" outlineLevel="0" collapsed="false">
      <c r="A31" s="21" t="n">
        <v>27</v>
      </c>
      <c r="B31" s="22" t="n">
        <f aca="false">F30</f>
        <v>5998.70013540764</v>
      </c>
      <c r="C31" s="22" t="n">
        <f aca="false">B31*Inputs!$B$5/12</f>
        <v>119.924013540358</v>
      </c>
      <c r="D31" s="22" t="n">
        <f aca="false">IF(B31&lt;=0,0,MIN(B31+C31,MAX(B31*Inputs!$B$6,Inputs!$B$7)))</f>
        <v>119.974002708153</v>
      </c>
      <c r="E31" s="22" t="n">
        <f aca="false">D31-C31</f>
        <v>0.0499891677950473</v>
      </c>
      <c r="F31" s="23" t="n">
        <f aca="false">MAX(B31+C31-D31,0)</f>
        <v>5998.65014623985</v>
      </c>
    </row>
    <row r="32" customFormat="false" ht="15" hidden="false" customHeight="false" outlineLevel="0" collapsed="false">
      <c r="A32" s="21" t="n">
        <v>28</v>
      </c>
      <c r="B32" s="22" t="n">
        <f aca="false">F31</f>
        <v>5998.65014623985</v>
      </c>
      <c r="C32" s="22" t="n">
        <f aca="false">B32*Inputs!$B$5/12</f>
        <v>119.923014173578</v>
      </c>
      <c r="D32" s="22" t="n">
        <f aca="false">IF(B32&lt;=0,0,MIN(B32+C32,MAX(B32*Inputs!$B$6,Inputs!$B$7)))</f>
        <v>119.973002924797</v>
      </c>
      <c r="E32" s="22" t="n">
        <f aca="false">D32-C32</f>
        <v>0.0499887512186774</v>
      </c>
      <c r="F32" s="23" t="n">
        <f aca="false">MAX(B32+C32-D32,0)</f>
        <v>5998.60015748863</v>
      </c>
    </row>
    <row r="33" customFormat="false" ht="15" hidden="false" customHeight="false" outlineLevel="0" collapsed="false">
      <c r="A33" s="21" t="n">
        <v>29</v>
      </c>
      <c r="B33" s="22" t="n">
        <f aca="false">F32</f>
        <v>5998.60015748863</v>
      </c>
      <c r="C33" s="22" t="n">
        <f aca="false">B33*Inputs!$B$5/12</f>
        <v>119.922014815127</v>
      </c>
      <c r="D33" s="22" t="n">
        <f aca="false">IF(B33&lt;=0,0,MIN(B33+C33,MAX(B33*Inputs!$B$6,Inputs!$B$7)))</f>
        <v>119.972003149773</v>
      </c>
      <c r="E33" s="22" t="n">
        <f aca="false">D33-C33</f>
        <v>0.0499883346457466</v>
      </c>
      <c r="F33" s="23" t="n">
        <f aca="false">MAX(B33+C33-D33,0)</f>
        <v>5998.55016915398</v>
      </c>
    </row>
    <row r="34" customFormat="false" ht="15" hidden="false" customHeight="false" outlineLevel="0" collapsed="false">
      <c r="A34" s="21" t="n">
        <v>30</v>
      </c>
      <c r="B34" s="22" t="n">
        <f aca="false">F33</f>
        <v>5998.55016915398</v>
      </c>
      <c r="C34" s="22" t="n">
        <f aca="false">B34*Inputs!$B$5/12</f>
        <v>119.921015465003</v>
      </c>
      <c r="D34" s="22" t="n">
        <f aca="false">IF(B34&lt;=0,0,MIN(B34+C34,MAX(B34*Inputs!$B$6,Inputs!$B$7)))</f>
        <v>119.97100338308</v>
      </c>
      <c r="E34" s="22" t="n">
        <f aca="false">D34-C34</f>
        <v>0.0499879180762832</v>
      </c>
      <c r="F34" s="23" t="n">
        <f aca="false">MAX(B34+C34-D34,0)</f>
        <v>5998.5001812359</v>
      </c>
    </row>
    <row r="35" customFormat="false" ht="15" hidden="false" customHeight="false" outlineLevel="0" collapsed="false">
      <c r="A35" s="21" t="n">
        <v>31</v>
      </c>
      <c r="B35" s="22" t="n">
        <f aca="false">F34</f>
        <v>5998.5001812359</v>
      </c>
      <c r="C35" s="22" t="n">
        <f aca="false">B35*Inputs!$B$5/12</f>
        <v>119.920016123208</v>
      </c>
      <c r="D35" s="22" t="n">
        <f aca="false">IF(B35&lt;=0,0,MIN(B35+C35,MAX(B35*Inputs!$B$6,Inputs!$B$7)))</f>
        <v>119.970003624718</v>
      </c>
      <c r="E35" s="22" t="n">
        <f aca="false">D35-C35</f>
        <v>0.0499875015103015</v>
      </c>
      <c r="F35" s="23" t="n">
        <f aca="false">MAX(B35+C35-D35,0)</f>
        <v>5998.45019373439</v>
      </c>
    </row>
    <row r="36" customFormat="false" ht="15" hidden="false" customHeight="false" outlineLevel="0" collapsed="false">
      <c r="A36" s="21" t="n">
        <v>32</v>
      </c>
      <c r="B36" s="22" t="n">
        <f aca="false">F35</f>
        <v>5998.45019373439</v>
      </c>
      <c r="C36" s="22" t="n">
        <f aca="false">B36*Inputs!$B$5/12</f>
        <v>119.91901678974</v>
      </c>
      <c r="D36" s="22" t="n">
        <f aca="false">IF(B36&lt;=0,0,MIN(B36+C36,MAX(B36*Inputs!$B$6,Inputs!$B$7)))</f>
        <v>119.969003874688</v>
      </c>
      <c r="E36" s="22" t="n">
        <f aca="false">D36-C36</f>
        <v>0.0499870849477873</v>
      </c>
      <c r="F36" s="23" t="n">
        <f aca="false">MAX(B36+C36-D36,0)</f>
        <v>5998.40020664945</v>
      </c>
    </row>
    <row r="37" customFormat="false" ht="15" hidden="false" customHeight="false" outlineLevel="0" collapsed="false">
      <c r="A37" s="21" t="n">
        <v>33</v>
      </c>
      <c r="B37" s="22" t="n">
        <f aca="false">F36</f>
        <v>5998.40020664945</v>
      </c>
      <c r="C37" s="22" t="n">
        <f aca="false">B37*Inputs!$B$5/12</f>
        <v>119.9180174646</v>
      </c>
      <c r="D37" s="22" t="n">
        <f aca="false">IF(B37&lt;=0,0,MIN(B37+C37,MAX(B37*Inputs!$B$6,Inputs!$B$7)))</f>
        <v>119.968004132989</v>
      </c>
      <c r="E37" s="22" t="n">
        <f aca="false">D37-C37</f>
        <v>0.0499866683887404</v>
      </c>
      <c r="F37" s="23" t="n">
        <f aca="false">MAX(B37+C37-D37,0)</f>
        <v>5998.35021998106</v>
      </c>
    </row>
    <row r="38" customFormat="false" ht="15" hidden="false" customHeight="false" outlineLevel="0" collapsed="false">
      <c r="A38" s="21" t="n">
        <v>34</v>
      </c>
      <c r="B38" s="22" t="n">
        <f aca="false">F37</f>
        <v>5998.35021998106</v>
      </c>
      <c r="C38" s="22" t="n">
        <f aca="false">B38*Inputs!$B$5/12</f>
        <v>119.917018147788</v>
      </c>
      <c r="D38" s="22" t="n">
        <f aca="false">IF(B38&lt;=0,0,MIN(B38+C38,MAX(B38*Inputs!$B$6,Inputs!$B$7)))</f>
        <v>119.967004399621</v>
      </c>
      <c r="E38" s="22" t="n">
        <f aca="false">D38-C38</f>
        <v>0.0499862518331753</v>
      </c>
      <c r="F38" s="23" t="n">
        <f aca="false">MAX(B38+C38-D38,0)</f>
        <v>5998.30023372922</v>
      </c>
    </row>
    <row r="39" customFormat="false" ht="15" hidden="false" customHeight="false" outlineLevel="0" collapsed="false">
      <c r="A39" s="21" t="n">
        <v>35</v>
      </c>
      <c r="B39" s="22" t="n">
        <f aca="false">F38</f>
        <v>5998.30023372922</v>
      </c>
      <c r="C39" s="22" t="n">
        <f aca="false">B39*Inputs!$B$5/12</f>
        <v>119.916018839303</v>
      </c>
      <c r="D39" s="22" t="n">
        <f aca="false">IF(B39&lt;=0,0,MIN(B39+C39,MAX(B39*Inputs!$B$6,Inputs!$B$7)))</f>
        <v>119.966004674584</v>
      </c>
      <c r="E39" s="22" t="n">
        <f aca="false">D39-C39</f>
        <v>0.0499858352810918</v>
      </c>
      <c r="F39" s="23" t="n">
        <f aca="false">MAX(B39+C39-D39,0)</f>
        <v>5998.25024789394</v>
      </c>
    </row>
    <row r="40" customFormat="false" ht="15" hidden="false" customHeight="false" outlineLevel="0" collapsed="false">
      <c r="A40" s="21" t="n">
        <v>36</v>
      </c>
      <c r="B40" s="22" t="n">
        <f aca="false">F39</f>
        <v>5998.25024789394</v>
      </c>
      <c r="C40" s="22" t="n">
        <f aca="false">B40*Inputs!$B$5/12</f>
        <v>119.915019539146</v>
      </c>
      <c r="D40" s="22" t="n">
        <f aca="false">IF(B40&lt;=0,0,MIN(B40+C40,MAX(B40*Inputs!$B$6,Inputs!$B$7)))</f>
        <v>119.965004957879</v>
      </c>
      <c r="E40" s="22" t="n">
        <f aca="false">D40-C40</f>
        <v>0.0499854187324473</v>
      </c>
      <c r="F40" s="23" t="n">
        <f aca="false">MAX(B40+C40-D40,0)</f>
        <v>5998.20026247521</v>
      </c>
    </row>
    <row r="41" customFormat="false" ht="15" hidden="false" customHeight="false" outlineLevel="0" collapsed="false">
      <c r="A41" s="21" t="n">
        <v>37</v>
      </c>
      <c r="B41" s="22" t="n">
        <f aca="false">F40</f>
        <v>5998.20026247521</v>
      </c>
      <c r="C41" s="22" t="n">
        <f aca="false">B41*Inputs!$B$5/12</f>
        <v>119.914020247317</v>
      </c>
      <c r="D41" s="22" t="n">
        <f aca="false">IF(B41&lt;=0,0,MIN(B41+C41,MAX(B41*Inputs!$B$6,Inputs!$B$7)))</f>
        <v>119.964005249504</v>
      </c>
      <c r="E41" s="22" t="n">
        <f aca="false">D41-C41</f>
        <v>0.0499850021872987</v>
      </c>
      <c r="F41" s="23" t="n">
        <f aca="false">MAX(B41+C41-D41,0)</f>
        <v>5998.15027747302</v>
      </c>
    </row>
    <row r="42" customFormat="false" ht="15" hidden="false" customHeight="false" outlineLevel="0" collapsed="false">
      <c r="A42" s="21" t="n">
        <v>38</v>
      </c>
      <c r="B42" s="22" t="n">
        <f aca="false">F41</f>
        <v>5998.15027747302</v>
      </c>
      <c r="C42" s="22" t="n">
        <f aca="false">B42*Inputs!$B$5/12</f>
        <v>119.913020963815</v>
      </c>
      <c r="D42" s="22" t="n">
        <f aca="false">IF(B42&lt;=0,0,MIN(B42+C42,MAX(B42*Inputs!$B$6,Inputs!$B$7)))</f>
        <v>119.96300554946</v>
      </c>
      <c r="E42" s="22" t="n">
        <f aca="false">D42-C42</f>
        <v>0.0499845856456176</v>
      </c>
      <c r="F42" s="23" t="n">
        <f aca="false">MAX(B42+C42-D42,0)</f>
        <v>5998.10029288738</v>
      </c>
    </row>
    <row r="43" customFormat="false" ht="15" hidden="false" customHeight="false" outlineLevel="0" collapsed="false">
      <c r="A43" s="21" t="n">
        <v>39</v>
      </c>
      <c r="B43" s="22" t="n">
        <f aca="false">F42</f>
        <v>5998.10029288738</v>
      </c>
      <c r="C43" s="22" t="n">
        <f aca="false">B43*Inputs!$B$5/12</f>
        <v>119.91202168864</v>
      </c>
      <c r="D43" s="22" t="n">
        <f aca="false">IF(B43&lt;=0,0,MIN(B43+C43,MAX(B43*Inputs!$B$6,Inputs!$B$7)))</f>
        <v>119.962005857748</v>
      </c>
      <c r="E43" s="22" t="n">
        <f aca="false">D43-C43</f>
        <v>0.0499841691074039</v>
      </c>
      <c r="F43" s="23" t="n">
        <f aca="false">MAX(B43+C43-D43,0)</f>
        <v>5998.05030871827</v>
      </c>
    </row>
    <row r="44" customFormat="false" ht="15" hidden="false" customHeight="false" outlineLevel="0" collapsed="false">
      <c r="A44" s="21" t="n">
        <v>40</v>
      </c>
      <c r="B44" s="22" t="n">
        <f aca="false">F43</f>
        <v>5998.05030871827</v>
      </c>
      <c r="C44" s="22" t="n">
        <f aca="false">B44*Inputs!$B$5/12</f>
        <v>119.911022421793</v>
      </c>
      <c r="D44" s="22" t="n">
        <f aca="false">IF(B44&lt;=0,0,MIN(B44+C44,MAX(B44*Inputs!$B$6,Inputs!$B$7)))</f>
        <v>119.961006174365</v>
      </c>
      <c r="E44" s="22" t="n">
        <f aca="false">D44-C44</f>
        <v>0.0499837525726434</v>
      </c>
      <c r="F44" s="23" t="n">
        <f aca="false">MAX(B44+C44-D44,0)</f>
        <v>5998.0003249657</v>
      </c>
    </row>
    <row r="45" customFormat="false" ht="15" hidden="false" customHeight="false" outlineLevel="0" collapsed="false">
      <c r="A45" s="21" t="n">
        <v>41</v>
      </c>
      <c r="B45" s="22" t="n">
        <f aca="false">F44</f>
        <v>5998.0003249657</v>
      </c>
      <c r="C45" s="22" t="n">
        <f aca="false">B45*Inputs!$B$5/12</f>
        <v>119.910023163273</v>
      </c>
      <c r="D45" s="22" t="n">
        <f aca="false">IF(B45&lt;=0,0,MIN(B45+C45,MAX(B45*Inputs!$B$6,Inputs!$B$7)))</f>
        <v>119.960006499314</v>
      </c>
      <c r="E45" s="22" t="n">
        <f aca="false">D45-C45</f>
        <v>0.049983336041393</v>
      </c>
      <c r="F45" s="23" t="n">
        <f aca="false">MAX(B45+C45-D45,0)</f>
        <v>5997.95034162966</v>
      </c>
    </row>
    <row r="46" customFormat="false" ht="15" hidden="false" customHeight="false" outlineLevel="0" collapsed="false">
      <c r="A46" s="21" t="n">
        <v>42</v>
      </c>
      <c r="B46" s="22" t="n">
        <f aca="false">F45</f>
        <v>5997.95034162966</v>
      </c>
      <c r="C46" s="22" t="n">
        <f aca="false">B46*Inputs!$B$5/12</f>
        <v>119.90902391308</v>
      </c>
      <c r="D46" s="22" t="n">
        <f aca="false">IF(B46&lt;=0,0,MIN(B46+C46,MAX(B46*Inputs!$B$6,Inputs!$B$7)))</f>
        <v>119.959006832593</v>
      </c>
      <c r="E46" s="22" t="n">
        <f aca="false">D46-C46</f>
        <v>0.0499829195135675</v>
      </c>
      <c r="F46" s="23" t="n">
        <f aca="false">MAX(B46+C46-D46,0)</f>
        <v>5997.90035871014</v>
      </c>
    </row>
    <row r="47" customFormat="false" ht="15" hidden="false" customHeight="false" outlineLevel="0" collapsed="false">
      <c r="A47" s="21" t="n">
        <v>43</v>
      </c>
      <c r="B47" s="22" t="n">
        <f aca="false">F46</f>
        <v>5997.90035871014</v>
      </c>
      <c r="C47" s="22" t="n">
        <f aca="false">B47*Inputs!$B$5/12</f>
        <v>119.908024671214</v>
      </c>
      <c r="D47" s="22" t="n">
        <f aca="false">IF(B47&lt;=0,0,MIN(B47+C47,MAX(B47*Inputs!$B$6,Inputs!$B$7)))</f>
        <v>119.958007174203</v>
      </c>
      <c r="E47" s="22" t="n">
        <f aca="false">D47-C47</f>
        <v>0.0499825029892378</v>
      </c>
      <c r="F47" s="23" t="n">
        <f aca="false">MAX(B47+C47-D47,0)</f>
        <v>5997.85037620715</v>
      </c>
    </row>
    <row r="48" customFormat="false" ht="15" hidden="false" customHeight="false" outlineLevel="0" collapsed="false">
      <c r="A48" s="21" t="n">
        <v>44</v>
      </c>
      <c r="B48" s="22" t="n">
        <f aca="false">F47</f>
        <v>5997.85037620715</v>
      </c>
      <c r="C48" s="22" t="n">
        <f aca="false">B48*Inputs!$B$5/12</f>
        <v>119.907025437675</v>
      </c>
      <c r="D48" s="22" t="n">
        <f aca="false">IF(B48&lt;=0,0,MIN(B48+C48,MAX(B48*Inputs!$B$6,Inputs!$B$7)))</f>
        <v>119.957007524143</v>
      </c>
      <c r="E48" s="22" t="n">
        <f aca="false">D48-C48</f>
        <v>0.0499820864683898</v>
      </c>
      <c r="F48" s="23" t="n">
        <f aca="false">MAX(B48+C48-D48,0)</f>
        <v>5997.80039412069</v>
      </c>
    </row>
    <row r="49" customFormat="false" ht="15" hidden="false" customHeight="false" outlineLevel="0" collapsed="false">
      <c r="A49" s="21" t="n">
        <v>45</v>
      </c>
      <c r="B49" s="22" t="n">
        <f aca="false">F48</f>
        <v>5997.80039412069</v>
      </c>
      <c r="C49" s="22" t="n">
        <f aca="false">B49*Inputs!$B$5/12</f>
        <v>119.906026212463</v>
      </c>
      <c r="D49" s="22" t="n">
        <f aca="false">IF(B49&lt;=0,0,MIN(B49+C49,MAX(B49*Inputs!$B$6,Inputs!$B$7)))</f>
        <v>119.956007882414</v>
      </c>
      <c r="E49" s="22" t="n">
        <f aca="false">D49-C49</f>
        <v>0.0499816699510092</v>
      </c>
      <c r="F49" s="23" t="n">
        <f aca="false">MAX(B49+C49-D49,0)</f>
        <v>5997.75041245074</v>
      </c>
    </row>
    <row r="50" customFormat="false" ht="15" hidden="false" customHeight="false" outlineLevel="0" collapsed="false">
      <c r="A50" s="21" t="n">
        <v>46</v>
      </c>
      <c r="B50" s="22" t="n">
        <f aca="false">F49</f>
        <v>5997.75041245074</v>
      </c>
      <c r="C50" s="22" t="n">
        <f aca="false">B50*Inputs!$B$5/12</f>
        <v>119.905026995578</v>
      </c>
      <c r="D50" s="22" t="n">
        <f aca="false">IF(B50&lt;=0,0,MIN(B50+C50,MAX(B50*Inputs!$B$6,Inputs!$B$7)))</f>
        <v>119.955008249015</v>
      </c>
      <c r="E50" s="22" t="n">
        <f aca="false">D50-C50</f>
        <v>0.0499812534370818</v>
      </c>
      <c r="F50" s="23" t="n">
        <f aca="false">MAX(B50+C50-D50,0)</f>
        <v>5997.7004311973</v>
      </c>
    </row>
    <row r="51" customFormat="false" ht="15" hidden="false" customHeight="false" outlineLevel="0" collapsed="false">
      <c r="A51" s="21" t="n">
        <v>47</v>
      </c>
      <c r="B51" s="22" t="n">
        <f aca="false">F50</f>
        <v>5997.7004311973</v>
      </c>
      <c r="C51" s="22" t="n">
        <f aca="false">B51*Inputs!$B$5/12</f>
        <v>119.904027787019</v>
      </c>
      <c r="D51" s="22" t="n">
        <f aca="false">IF(B51&lt;=0,0,MIN(B51+C51,MAX(B51*Inputs!$B$6,Inputs!$B$7)))</f>
        <v>119.954008623946</v>
      </c>
      <c r="E51" s="22" t="n">
        <f aca="false">D51-C51</f>
        <v>0.0499808369266503</v>
      </c>
      <c r="F51" s="23" t="n">
        <f aca="false">MAX(B51+C51-D51,0)</f>
        <v>5997.65045036037</v>
      </c>
    </row>
    <row r="52" customFormat="false" ht="15" hidden="false" customHeight="false" outlineLevel="0" collapsed="false">
      <c r="A52" s="21" t="n">
        <v>48</v>
      </c>
      <c r="B52" s="22" t="n">
        <f aca="false">F51</f>
        <v>5997.65045036037</v>
      </c>
      <c r="C52" s="22" t="n">
        <f aca="false">B52*Inputs!$B$5/12</f>
        <v>119.903028586788</v>
      </c>
      <c r="D52" s="22" t="n">
        <f aca="false">IF(B52&lt;=0,0,MIN(B52+C52,MAX(B52*Inputs!$B$6,Inputs!$B$7)))</f>
        <v>119.953009007207</v>
      </c>
      <c r="E52" s="22" t="n">
        <f aca="false">D52-C52</f>
        <v>0.0499804204196863</v>
      </c>
      <c r="F52" s="23" t="n">
        <f aca="false">MAX(B52+C52-D52,0)</f>
        <v>5997.60046993995</v>
      </c>
    </row>
    <row r="53" customFormat="false" ht="15" hidden="false" customHeight="false" outlineLevel="0" collapsed="false">
      <c r="A53" s="21" t="n">
        <v>49</v>
      </c>
      <c r="B53" s="22" t="n">
        <f aca="false">F52</f>
        <v>5997.60046993995</v>
      </c>
      <c r="C53" s="22" t="n">
        <f aca="false">B53*Inputs!$B$5/12</f>
        <v>119.902029394883</v>
      </c>
      <c r="D53" s="22" t="n">
        <f aca="false">IF(B53&lt;=0,0,MIN(B53+C53,MAX(B53*Inputs!$B$6,Inputs!$B$7)))</f>
        <v>119.952009398799</v>
      </c>
      <c r="E53" s="22" t="n">
        <f aca="false">D53-C53</f>
        <v>0.0499800039161755</v>
      </c>
      <c r="F53" s="23" t="n">
        <f aca="false">MAX(B53+C53-D53,0)</f>
        <v>5997.55048993604</v>
      </c>
    </row>
    <row r="54" customFormat="false" ht="15" hidden="false" customHeight="false" outlineLevel="0" collapsed="false">
      <c r="A54" s="21" t="n">
        <v>50</v>
      </c>
      <c r="B54" s="22" t="n">
        <f aca="false">F53</f>
        <v>5997.55048993604</v>
      </c>
      <c r="C54" s="22" t="n">
        <f aca="false">B54*Inputs!$B$5/12</f>
        <v>119.901030211305</v>
      </c>
      <c r="D54" s="22" t="n">
        <f aca="false">IF(B54&lt;=0,0,MIN(B54+C54,MAX(B54*Inputs!$B$6,Inputs!$B$7)))</f>
        <v>119.951009798721</v>
      </c>
      <c r="E54" s="22" t="n">
        <f aca="false">D54-C54</f>
        <v>0.0499795874161464</v>
      </c>
      <c r="F54" s="23" t="n">
        <f aca="false">MAX(B54+C54-D54,0)</f>
        <v>5997.50051034862</v>
      </c>
    </row>
    <row r="55" customFormat="false" ht="15" hidden="false" customHeight="false" outlineLevel="0" collapsed="false">
      <c r="A55" s="21" t="n">
        <v>51</v>
      </c>
      <c r="B55" s="22" t="n">
        <f aca="false">F54</f>
        <v>5997.50051034862</v>
      </c>
      <c r="C55" s="22" t="n">
        <f aca="false">B55*Inputs!$B$5/12</f>
        <v>119.900031036053</v>
      </c>
      <c r="D55" s="22" t="n">
        <f aca="false">IF(B55&lt;=0,0,MIN(B55+C55,MAX(B55*Inputs!$B$6,Inputs!$B$7)))</f>
        <v>119.950010206972</v>
      </c>
      <c r="E55" s="22" t="n">
        <f aca="false">D55-C55</f>
        <v>0.0499791709195563</v>
      </c>
      <c r="F55" s="23" t="n">
        <f aca="false">MAX(B55+C55-D55,0)</f>
        <v>5997.4505311777</v>
      </c>
    </row>
    <row r="56" customFormat="false" ht="15" hidden="false" customHeight="false" outlineLevel="0" collapsed="false">
      <c r="A56" s="21" t="n">
        <v>52</v>
      </c>
      <c r="B56" s="22" t="n">
        <f aca="false">F55</f>
        <v>5997.4505311777</v>
      </c>
      <c r="C56" s="22" t="n">
        <f aca="false">B56*Inputs!$B$5/12</f>
        <v>119.899031869128</v>
      </c>
      <c r="D56" s="22" t="n">
        <f aca="false">IF(B56&lt;=0,0,MIN(B56+C56,MAX(B56*Inputs!$B$6,Inputs!$B$7)))</f>
        <v>119.949010623554</v>
      </c>
      <c r="E56" s="22" t="n">
        <f aca="false">D56-C56</f>
        <v>0.0499787544264905</v>
      </c>
      <c r="F56" s="23" t="n">
        <f aca="false">MAX(B56+C56-D56,0)</f>
        <v>5997.40055242327</v>
      </c>
    </row>
    <row r="57" customFormat="false" ht="15" hidden="false" customHeight="false" outlineLevel="0" collapsed="false">
      <c r="A57" s="21" t="n">
        <v>53</v>
      </c>
      <c r="B57" s="22" t="n">
        <f aca="false">F56</f>
        <v>5997.40055242327</v>
      </c>
      <c r="C57" s="22" t="n">
        <f aca="false">B57*Inputs!$B$5/12</f>
        <v>119.898032710529</v>
      </c>
      <c r="D57" s="22" t="n">
        <f aca="false">IF(B57&lt;=0,0,MIN(B57+C57,MAX(B57*Inputs!$B$6,Inputs!$B$7)))</f>
        <v>119.948011048465</v>
      </c>
      <c r="E57" s="22" t="n">
        <f aca="false">D57-C57</f>
        <v>0.0499783379368637</v>
      </c>
      <c r="F57" s="23" t="n">
        <f aca="false">MAX(B57+C57-D57,0)</f>
        <v>5997.35057408534</v>
      </c>
    </row>
    <row r="58" customFormat="false" ht="15" hidden="false" customHeight="false" outlineLevel="0" collapsed="false">
      <c r="A58" s="21" t="n">
        <v>54</v>
      </c>
      <c r="B58" s="22" t="n">
        <f aca="false">F57</f>
        <v>5997.35057408534</v>
      </c>
      <c r="C58" s="22" t="n">
        <f aca="false">B58*Inputs!$B$5/12</f>
        <v>119.897033560256</v>
      </c>
      <c r="D58" s="22" t="n">
        <f aca="false">IF(B58&lt;=0,0,MIN(B58+C58,MAX(B58*Inputs!$B$6,Inputs!$B$7)))</f>
        <v>119.947011481707</v>
      </c>
      <c r="E58" s="22" t="n">
        <f aca="false">D58-C58</f>
        <v>0.0499779214507186</v>
      </c>
      <c r="F58" s="23" t="n">
        <f aca="false">MAX(B58+C58-D58,0)</f>
        <v>5997.30059616389</v>
      </c>
    </row>
    <row r="59" customFormat="false" ht="15" hidden="false" customHeight="false" outlineLevel="0" collapsed="false">
      <c r="A59" s="21" t="n">
        <v>55</v>
      </c>
      <c r="B59" s="22" t="n">
        <f aca="false">F58</f>
        <v>5997.30059616389</v>
      </c>
      <c r="C59" s="22" t="n">
        <f aca="false">B59*Inputs!$B$5/12</f>
        <v>119.89603441831</v>
      </c>
      <c r="D59" s="22" t="n">
        <f aca="false">IF(B59&lt;=0,0,MIN(B59+C59,MAX(B59*Inputs!$B$6,Inputs!$B$7)))</f>
        <v>119.946011923278</v>
      </c>
      <c r="E59" s="22" t="n">
        <f aca="false">D59-C59</f>
        <v>0.0499775049680267</v>
      </c>
      <c r="F59" s="23" t="n">
        <f aca="false">MAX(B59+C59-D59,0)</f>
        <v>5997.25061865892</v>
      </c>
    </row>
    <row r="60" customFormat="false" ht="15" hidden="false" customHeight="false" outlineLevel="0" collapsed="false">
      <c r="A60" s="21" t="n">
        <v>56</v>
      </c>
      <c r="B60" s="22" t="n">
        <f aca="false">F59</f>
        <v>5997.25061865892</v>
      </c>
      <c r="C60" s="22" t="n">
        <f aca="false">B60*Inputs!$B$5/12</f>
        <v>119.89503528469</v>
      </c>
      <c r="D60" s="22" t="n">
        <f aca="false">IF(B60&lt;=0,0,MIN(B60+C60,MAX(B60*Inputs!$B$6,Inputs!$B$7)))</f>
        <v>119.945012373178</v>
      </c>
      <c r="E60" s="22" t="n">
        <f aca="false">D60-C60</f>
        <v>0.0499770884888164</v>
      </c>
      <c r="F60" s="23" t="n">
        <f aca="false">MAX(B60+C60-D60,0)</f>
        <v>5997.20064157043</v>
      </c>
    </row>
    <row r="61" customFormat="false" ht="15" hidden="false" customHeight="false" outlineLevel="0" collapsed="false">
      <c r="A61" s="21" t="n">
        <v>57</v>
      </c>
      <c r="B61" s="22" t="n">
        <f aca="false">F60</f>
        <v>5997.20064157043</v>
      </c>
      <c r="C61" s="22" t="n">
        <f aca="false">B61*Inputs!$B$5/12</f>
        <v>119.894036159395</v>
      </c>
      <c r="D61" s="22" t="n">
        <f aca="false">IF(B61&lt;=0,0,MIN(B61+C61,MAX(B61*Inputs!$B$6,Inputs!$B$7)))</f>
        <v>119.944012831409</v>
      </c>
      <c r="E61" s="22" t="n">
        <f aca="false">D61-C61</f>
        <v>0.0499766720130879</v>
      </c>
      <c r="F61" s="23" t="n">
        <f aca="false">MAX(B61+C61-D61,0)</f>
        <v>5997.15066489842</v>
      </c>
    </row>
    <row r="62" customFormat="false" ht="15" hidden="false" customHeight="false" outlineLevel="0" collapsed="false">
      <c r="A62" s="21" t="n">
        <v>58</v>
      </c>
      <c r="B62" s="22" t="n">
        <f aca="false">F61</f>
        <v>5997.15066489842</v>
      </c>
      <c r="C62" s="22" t="n">
        <f aca="false">B62*Inputs!$B$5/12</f>
        <v>119.893037042427</v>
      </c>
      <c r="D62" s="22" t="n">
        <f aca="false">IF(B62&lt;=0,0,MIN(B62+C62,MAX(B62*Inputs!$B$6,Inputs!$B$7)))</f>
        <v>119.943013297968</v>
      </c>
      <c r="E62" s="22" t="n">
        <f aca="false">D62-C62</f>
        <v>0.0499762555408267</v>
      </c>
      <c r="F62" s="23" t="n">
        <f aca="false">MAX(B62+C62-D62,0)</f>
        <v>5997.10068864287</v>
      </c>
    </row>
    <row r="63" customFormat="false" ht="15" hidden="false" customHeight="false" outlineLevel="0" collapsed="false">
      <c r="A63" s="21" t="n">
        <v>59</v>
      </c>
      <c r="B63" s="22" t="n">
        <f aca="false">F62</f>
        <v>5997.10068864287</v>
      </c>
      <c r="C63" s="22" t="n">
        <f aca="false">B63*Inputs!$B$5/12</f>
        <v>119.892037933785</v>
      </c>
      <c r="D63" s="22" t="n">
        <f aca="false">IF(B63&lt;=0,0,MIN(B63+C63,MAX(B63*Inputs!$B$6,Inputs!$B$7)))</f>
        <v>119.942013772857</v>
      </c>
      <c r="E63" s="22" t="n">
        <f aca="false">D63-C63</f>
        <v>0.0499758390720189</v>
      </c>
      <c r="F63" s="23" t="n">
        <f aca="false">MAX(B63+C63-D63,0)</f>
        <v>5997.0507128038</v>
      </c>
    </row>
    <row r="64" customFormat="false" ht="15" hidden="false" customHeight="false" outlineLevel="0" collapsed="false">
      <c r="A64" s="21" t="n">
        <v>60</v>
      </c>
      <c r="B64" s="22" t="n">
        <f aca="false">F63</f>
        <v>5997.0507128038</v>
      </c>
      <c r="C64" s="22" t="n">
        <f aca="false">B64*Inputs!$B$5/12</f>
        <v>119.891038833469</v>
      </c>
      <c r="D64" s="22" t="n">
        <f aca="false">IF(B64&lt;=0,0,MIN(B64+C64,MAX(B64*Inputs!$B$6,Inputs!$B$7)))</f>
        <v>119.941014256076</v>
      </c>
      <c r="E64" s="22" t="n">
        <f aca="false">D64-C64</f>
        <v>0.0499754226066926</v>
      </c>
      <c r="F64" s="23" t="n">
        <f aca="false">MAX(B64+C64-D64,0)</f>
        <v>5997.00073738119</v>
      </c>
    </row>
    <row r="65" customFormat="false" ht="15" hidden="false" customHeight="false" outlineLevel="0" collapsed="false">
      <c r="A65" s="21" t="n">
        <v>61</v>
      </c>
      <c r="B65" s="22" t="n">
        <f aca="false">F64</f>
        <v>5997.00073738119</v>
      </c>
      <c r="C65" s="22" t="n">
        <f aca="false">B65*Inputs!$B$5/12</f>
        <v>119.890039741479</v>
      </c>
      <c r="D65" s="22" t="n">
        <f aca="false">IF(B65&lt;=0,0,MIN(B65+C65,MAX(B65*Inputs!$B$6,Inputs!$B$7)))</f>
        <v>119.940014747624</v>
      </c>
      <c r="E65" s="22" t="n">
        <f aca="false">D65-C65</f>
        <v>0.0499750061448339</v>
      </c>
      <c r="F65" s="23" t="n">
        <f aca="false">MAX(B65+C65-D65,0)</f>
        <v>5996.95076237505</v>
      </c>
    </row>
    <row r="66" customFormat="false" ht="15" hidden="false" customHeight="false" outlineLevel="0" collapsed="false">
      <c r="A66" s="21" t="n">
        <v>62</v>
      </c>
      <c r="B66" s="22" t="n">
        <f aca="false">F65</f>
        <v>5996.95076237505</v>
      </c>
      <c r="C66" s="22" t="n">
        <f aca="false">B66*Inputs!$B$5/12</f>
        <v>119.889040657815</v>
      </c>
      <c r="D66" s="22" t="n">
        <f aca="false">IF(B66&lt;=0,0,MIN(B66+C66,MAX(B66*Inputs!$B$6,Inputs!$B$7)))</f>
        <v>119.939015247501</v>
      </c>
      <c r="E66" s="22" t="n">
        <f aca="false">D66-C66</f>
        <v>0.0499745896864567</v>
      </c>
      <c r="F66" s="23" t="n">
        <f aca="false">MAX(B66+C66-D66,0)</f>
        <v>5996.90078778536</v>
      </c>
    </row>
    <row r="67" customFormat="false" ht="15" hidden="false" customHeight="false" outlineLevel="0" collapsed="false">
      <c r="A67" s="21" t="n">
        <v>63</v>
      </c>
      <c r="B67" s="22" t="n">
        <f aca="false">F66</f>
        <v>5996.90078778536</v>
      </c>
      <c r="C67" s="22" t="n">
        <f aca="false">B67*Inputs!$B$5/12</f>
        <v>119.888041582476</v>
      </c>
      <c r="D67" s="22" t="n">
        <f aca="false">IF(B67&lt;=0,0,MIN(B67+C67,MAX(B67*Inputs!$B$6,Inputs!$B$7)))</f>
        <v>119.938015755707</v>
      </c>
      <c r="E67" s="22" t="n">
        <f aca="false">D67-C67</f>
        <v>0.0499741732315471</v>
      </c>
      <c r="F67" s="23" t="n">
        <f aca="false">MAX(B67+C67-D67,0)</f>
        <v>5996.85081361213</v>
      </c>
    </row>
    <row r="68" customFormat="false" ht="15" hidden="false" customHeight="false" outlineLevel="0" collapsed="false">
      <c r="A68" s="21" t="n">
        <v>64</v>
      </c>
      <c r="B68" s="22" t="n">
        <f aca="false">F67</f>
        <v>5996.85081361213</v>
      </c>
      <c r="C68" s="22" t="n">
        <f aca="false">B68*Inputs!$B$5/12</f>
        <v>119.887042515463</v>
      </c>
      <c r="D68" s="22" t="n">
        <f aca="false">IF(B68&lt;=0,0,MIN(B68+C68,MAX(B68*Inputs!$B$6,Inputs!$B$7)))</f>
        <v>119.937016272243</v>
      </c>
      <c r="E68" s="22" t="n">
        <f aca="false">D68-C68</f>
        <v>0.0499737567801049</v>
      </c>
      <c r="F68" s="23" t="n">
        <f aca="false">MAX(B68+C68-D68,0)</f>
        <v>5996.80083985535</v>
      </c>
    </row>
    <row r="69" customFormat="false" ht="15" hidden="false" customHeight="false" outlineLevel="0" collapsed="false">
      <c r="A69" s="21" t="n">
        <v>65</v>
      </c>
      <c r="B69" s="22" t="n">
        <f aca="false">F68</f>
        <v>5996.80083985535</v>
      </c>
      <c r="C69" s="22" t="n">
        <f aca="false">B69*Inputs!$B$5/12</f>
        <v>119.886043456775</v>
      </c>
      <c r="D69" s="22" t="n">
        <f aca="false">IF(B69&lt;=0,0,MIN(B69+C69,MAX(B69*Inputs!$B$6,Inputs!$B$7)))</f>
        <v>119.936016797107</v>
      </c>
      <c r="E69" s="22" t="n">
        <f aca="false">D69-C69</f>
        <v>0.0499733403321301</v>
      </c>
      <c r="F69" s="23" t="n">
        <f aca="false">MAX(B69+C69-D69,0)</f>
        <v>5996.75086651502</v>
      </c>
    </row>
    <row r="70" customFormat="false" ht="15" hidden="false" customHeight="false" outlineLevel="0" collapsed="false">
      <c r="A70" s="21" t="n">
        <v>66</v>
      </c>
      <c r="B70" s="22" t="n">
        <f aca="false">F69</f>
        <v>5996.75086651502</v>
      </c>
      <c r="C70" s="22" t="n">
        <f aca="false">B70*Inputs!$B$5/12</f>
        <v>119.885044406413</v>
      </c>
      <c r="D70" s="22" t="n">
        <f aca="false">IF(B70&lt;=0,0,MIN(B70+C70,MAX(B70*Inputs!$B$6,Inputs!$B$7)))</f>
        <v>119.9350173303</v>
      </c>
      <c r="E70" s="22" t="n">
        <f aca="false">D70-C70</f>
        <v>0.0499729238876085</v>
      </c>
      <c r="F70" s="23" t="n">
        <f aca="false">MAX(B70+C70-D70,0)</f>
        <v>5996.70089359113</v>
      </c>
    </row>
    <row r="71" customFormat="false" ht="15" hidden="false" customHeight="false" outlineLevel="0" collapsed="false">
      <c r="A71" s="21" t="n">
        <v>67</v>
      </c>
      <c r="B71" s="22" t="n">
        <f aca="false">F70</f>
        <v>5996.70089359113</v>
      </c>
      <c r="C71" s="22" t="n">
        <f aca="false">B71*Inputs!$B$5/12</f>
        <v>119.884045364376</v>
      </c>
      <c r="D71" s="22" t="n">
        <f aca="false">IF(B71&lt;=0,0,MIN(B71+C71,MAX(B71*Inputs!$B$6,Inputs!$B$7)))</f>
        <v>119.934017871823</v>
      </c>
      <c r="E71" s="22" t="n">
        <f aca="false">D71-C71</f>
        <v>0.0499725074465829</v>
      </c>
      <c r="F71" s="23" t="n">
        <f aca="false">MAX(B71+C71-D71,0)</f>
        <v>5996.65092108369</v>
      </c>
    </row>
    <row r="72" customFormat="false" ht="15" hidden="false" customHeight="false" outlineLevel="0" collapsed="false">
      <c r="A72" s="21" t="n">
        <v>68</v>
      </c>
      <c r="B72" s="22" t="n">
        <f aca="false">F71</f>
        <v>5996.65092108369</v>
      </c>
      <c r="C72" s="22" t="n">
        <f aca="false">B72*Inputs!$B$5/12</f>
        <v>119.883046330665</v>
      </c>
      <c r="D72" s="22" t="n">
        <f aca="false">IF(B72&lt;=0,0,MIN(B72+C72,MAX(B72*Inputs!$B$6,Inputs!$B$7)))</f>
        <v>119.933018421674</v>
      </c>
      <c r="E72" s="22" t="n">
        <f aca="false">D72-C72</f>
        <v>0.0499720910090389</v>
      </c>
      <c r="F72" s="23" t="n">
        <f aca="false">MAX(B72+C72-D72,0)</f>
        <v>5996.60094899268</v>
      </c>
    </row>
    <row r="73" customFormat="false" ht="15" hidden="false" customHeight="false" outlineLevel="0" collapsed="false">
      <c r="A73" s="21" t="n">
        <v>69</v>
      </c>
      <c r="B73" s="22" t="n">
        <f aca="false">F72</f>
        <v>5996.60094899268</v>
      </c>
      <c r="C73" s="22" t="n">
        <f aca="false">B73*Inputs!$B$5/12</f>
        <v>119.882047305279</v>
      </c>
      <c r="D73" s="22" t="n">
        <f aca="false">IF(B73&lt;=0,0,MIN(B73+C73,MAX(B73*Inputs!$B$6,Inputs!$B$7)))</f>
        <v>119.932018979854</v>
      </c>
      <c r="E73" s="22" t="n">
        <f aca="false">D73-C73</f>
        <v>0.0499716745749481</v>
      </c>
      <c r="F73" s="23" t="n">
        <f aca="false">MAX(B73+C73-D73,0)</f>
        <v>5996.5509773181</v>
      </c>
    </row>
    <row r="74" customFormat="false" ht="15" hidden="false" customHeight="false" outlineLevel="0" collapsed="false">
      <c r="A74" s="21" t="n">
        <v>70</v>
      </c>
      <c r="B74" s="22" t="n">
        <f aca="false">F73</f>
        <v>5996.5509773181</v>
      </c>
      <c r="C74" s="22" t="n">
        <f aca="false">B74*Inputs!$B$5/12</f>
        <v>119.881048288218</v>
      </c>
      <c r="D74" s="22" t="n">
        <f aca="false">IF(B74&lt;=0,0,MIN(B74+C74,MAX(B74*Inputs!$B$6,Inputs!$B$7)))</f>
        <v>119.931019546362</v>
      </c>
      <c r="E74" s="22" t="n">
        <f aca="false">D74-C74</f>
        <v>0.0499712581443248</v>
      </c>
      <c r="F74" s="23" t="n">
        <f aca="false">MAX(B74+C74-D74,0)</f>
        <v>5996.50100605996</v>
      </c>
    </row>
    <row r="75" customFormat="false" ht="15" hidden="false" customHeight="false" outlineLevel="0" collapsed="false">
      <c r="A75" s="21" t="n">
        <v>71</v>
      </c>
      <c r="B75" s="22" t="n">
        <f aca="false">F74</f>
        <v>5996.50100605996</v>
      </c>
      <c r="C75" s="22" t="n">
        <f aca="false">B75*Inputs!$B$5/12</f>
        <v>119.880049279482</v>
      </c>
      <c r="D75" s="22" t="n">
        <f aca="false">IF(B75&lt;=0,0,MIN(B75+C75,MAX(B75*Inputs!$B$6,Inputs!$B$7)))</f>
        <v>119.930020121199</v>
      </c>
      <c r="E75" s="22" t="n">
        <f aca="false">D75-C75</f>
        <v>0.0499708417171689</v>
      </c>
      <c r="F75" s="23" t="n">
        <f aca="false">MAX(B75+C75-D75,0)</f>
        <v>5996.45103521824</v>
      </c>
    </row>
    <row r="76" customFormat="false" ht="15" hidden="false" customHeight="false" outlineLevel="0" collapsed="false">
      <c r="A76" s="21" t="n">
        <v>72</v>
      </c>
      <c r="B76" s="22" t="n">
        <f aca="false">F75</f>
        <v>5996.45103521824</v>
      </c>
      <c r="C76" s="22" t="n">
        <f aca="false">B76*Inputs!$B$5/12</f>
        <v>119.879050279071</v>
      </c>
      <c r="D76" s="22" t="n">
        <f aca="false">IF(B76&lt;=0,0,MIN(B76+C76,MAX(B76*Inputs!$B$6,Inputs!$B$7)))</f>
        <v>119.929020704365</v>
      </c>
      <c r="E76" s="22" t="n">
        <f aca="false">D76-C76</f>
        <v>0.0499704252934805</v>
      </c>
      <c r="F76" s="23" t="n">
        <f aca="false">MAX(B76+C76-D76,0)</f>
        <v>5996.40106479295</v>
      </c>
    </row>
    <row r="77" customFormat="false" ht="15" hidden="false" customHeight="false" outlineLevel="0" collapsed="false">
      <c r="A77" s="21" t="n">
        <v>73</v>
      </c>
      <c r="B77" s="22" t="n">
        <f aca="false">F76</f>
        <v>5996.40106479295</v>
      </c>
      <c r="C77" s="22" t="n">
        <f aca="false">B77*Inputs!$B$5/12</f>
        <v>119.878051286986</v>
      </c>
      <c r="D77" s="22" t="n">
        <f aca="false">IF(B77&lt;=0,0,MIN(B77+C77,MAX(B77*Inputs!$B$6,Inputs!$B$7)))</f>
        <v>119.928021295859</v>
      </c>
      <c r="E77" s="22" t="n">
        <f aca="false">D77-C77</f>
        <v>0.049970008873288</v>
      </c>
      <c r="F77" s="23" t="n">
        <f aca="false">MAX(B77+C77-D77,0)</f>
        <v>5996.35109478407</v>
      </c>
    </row>
    <row r="78" customFormat="false" ht="15" hidden="false" customHeight="false" outlineLevel="0" collapsed="false">
      <c r="A78" s="21" t="n">
        <v>74</v>
      </c>
      <c r="B78" s="22" t="n">
        <f aca="false">F77</f>
        <v>5996.35109478407</v>
      </c>
      <c r="C78" s="22" t="n">
        <f aca="false">B78*Inputs!$B$5/12</f>
        <v>119.877052303225</v>
      </c>
      <c r="D78" s="22" t="n">
        <f aca="false">IF(B78&lt;=0,0,MIN(B78+C78,MAX(B78*Inputs!$B$6,Inputs!$B$7)))</f>
        <v>119.927021895681</v>
      </c>
      <c r="E78" s="22" t="n">
        <f aca="false">D78-C78</f>
        <v>0.0499695924565344</v>
      </c>
      <c r="F78" s="23" t="n">
        <f aca="false">MAX(B78+C78-D78,0)</f>
        <v>5996.30112519162</v>
      </c>
    </row>
    <row r="79" customFormat="false" ht="15" hidden="false" customHeight="false" outlineLevel="0" collapsed="false">
      <c r="A79" s="21" t="n">
        <v>75</v>
      </c>
      <c r="B79" s="22" t="n">
        <f aca="false">F78</f>
        <v>5996.30112519162</v>
      </c>
      <c r="C79" s="22" t="n">
        <f aca="false">B79*Inputs!$B$5/12</f>
        <v>119.876053327789</v>
      </c>
      <c r="D79" s="22" t="n">
        <f aca="false">IF(B79&lt;=0,0,MIN(B79+C79,MAX(B79*Inputs!$B$6,Inputs!$B$7)))</f>
        <v>119.926022503832</v>
      </c>
      <c r="E79" s="22" t="n">
        <f aca="false">D79-C79</f>
        <v>0.0499691760432768</v>
      </c>
      <c r="F79" s="23" t="n">
        <f aca="false">MAX(B79+C79-D79,0)</f>
        <v>5996.25115601557</v>
      </c>
    </row>
    <row r="80" customFormat="false" ht="15" hidden="false" customHeight="false" outlineLevel="0" collapsed="false">
      <c r="A80" s="21" t="n">
        <v>76</v>
      </c>
      <c r="B80" s="22" t="n">
        <f aca="false">F79</f>
        <v>5996.25115601557</v>
      </c>
      <c r="C80" s="22" t="n">
        <f aca="false">B80*Inputs!$B$5/12</f>
        <v>119.875054360678</v>
      </c>
      <c r="D80" s="22" t="n">
        <f aca="false">IF(B80&lt;=0,0,MIN(B80+C80,MAX(B80*Inputs!$B$6,Inputs!$B$7)))</f>
        <v>119.925023120312</v>
      </c>
      <c r="E80" s="22" t="n">
        <f aca="false">D80-C80</f>
        <v>0.0499687596334724</v>
      </c>
      <c r="F80" s="23" t="n">
        <f aca="false">MAX(B80+C80-D80,0)</f>
        <v>5996.20118725594</v>
      </c>
    </row>
    <row r="81" customFormat="false" ht="15" hidden="false" customHeight="false" outlineLevel="0" collapsed="false">
      <c r="A81" s="21" t="n">
        <v>77</v>
      </c>
      <c r="B81" s="22" t="n">
        <f aca="false">F80</f>
        <v>5996.20118725594</v>
      </c>
      <c r="C81" s="22" t="n">
        <f aca="false">B81*Inputs!$B$5/12</f>
        <v>119.874055401892</v>
      </c>
      <c r="D81" s="22" t="n">
        <f aca="false">IF(B81&lt;=0,0,MIN(B81+C81,MAX(B81*Inputs!$B$6,Inputs!$B$7)))</f>
        <v>119.924023745119</v>
      </c>
      <c r="E81" s="22" t="n">
        <f aca="false">D81-C81</f>
        <v>0.0499683432271212</v>
      </c>
      <c r="F81" s="23" t="n">
        <f aca="false">MAX(B81+C81-D81,0)</f>
        <v>5996.15121891271</v>
      </c>
    </row>
    <row r="82" customFormat="false" ht="15" hidden="false" customHeight="false" outlineLevel="0" collapsed="false">
      <c r="A82" s="21" t="n">
        <v>78</v>
      </c>
      <c r="B82" s="22" t="n">
        <f aca="false">F81</f>
        <v>5996.15121891271</v>
      </c>
      <c r="C82" s="22" t="n">
        <f aca="false">B82*Inputs!$B$5/12</f>
        <v>119.87305645143</v>
      </c>
      <c r="D82" s="22" t="n">
        <f aca="false">IF(B82&lt;=0,0,MIN(B82+C82,MAX(B82*Inputs!$B$6,Inputs!$B$7)))</f>
        <v>119.923024378254</v>
      </c>
      <c r="E82" s="22" t="n">
        <f aca="false">D82-C82</f>
        <v>0.0499679268242801</v>
      </c>
      <c r="F82" s="23" t="n">
        <f aca="false">MAX(B82+C82-D82,0)</f>
        <v>5996.10125098589</v>
      </c>
    </row>
    <row r="83" customFormat="false" ht="15" hidden="false" customHeight="false" outlineLevel="0" collapsed="false">
      <c r="A83" s="21" t="n">
        <v>79</v>
      </c>
      <c r="B83" s="22" t="n">
        <f aca="false">F82</f>
        <v>5996.10125098589</v>
      </c>
      <c r="C83" s="22" t="n">
        <f aca="false">B83*Inputs!$B$5/12</f>
        <v>119.872057509293</v>
      </c>
      <c r="D83" s="22" t="n">
        <f aca="false">IF(B83&lt;=0,0,MIN(B83+C83,MAX(B83*Inputs!$B$6,Inputs!$B$7)))</f>
        <v>119.922025019718</v>
      </c>
      <c r="E83" s="22" t="n">
        <f aca="false">D83-C83</f>
        <v>0.0499675104248922</v>
      </c>
      <c r="F83" s="23" t="n">
        <f aca="false">MAX(B83+C83-D83,0)</f>
        <v>5996.05128347547</v>
      </c>
    </row>
    <row r="84" customFormat="false" ht="15" hidden="false" customHeight="false" outlineLevel="0" collapsed="false">
      <c r="A84" s="21" t="n">
        <v>80</v>
      </c>
      <c r="B84" s="22" t="n">
        <f aca="false">F83</f>
        <v>5996.05128347547</v>
      </c>
      <c r="C84" s="22" t="n">
        <f aca="false">B84*Inputs!$B$5/12</f>
        <v>119.87105857548</v>
      </c>
      <c r="D84" s="22" t="n">
        <f aca="false">IF(B84&lt;=0,0,MIN(B84+C84,MAX(B84*Inputs!$B$6,Inputs!$B$7)))</f>
        <v>119.921025669509</v>
      </c>
      <c r="E84" s="22" t="n">
        <f aca="false">D84-C84</f>
        <v>0.0499670940289576</v>
      </c>
      <c r="F84" s="23" t="n">
        <f aca="false">MAX(B84+C84-D84,0)</f>
        <v>5996.00131638144</v>
      </c>
    </row>
    <row r="85" customFormat="false" ht="15" hidden="false" customHeight="false" outlineLevel="0" collapsed="false">
      <c r="A85" s="21" t="n">
        <v>81</v>
      </c>
      <c r="B85" s="22" t="n">
        <f aca="false">F84</f>
        <v>5996.00131638144</v>
      </c>
      <c r="C85" s="22" t="n">
        <f aca="false">B85*Inputs!$B$5/12</f>
        <v>119.870059649992</v>
      </c>
      <c r="D85" s="22" t="n">
        <f aca="false">IF(B85&lt;=0,0,MIN(B85+C85,MAX(B85*Inputs!$B$6,Inputs!$B$7)))</f>
        <v>119.920026327629</v>
      </c>
      <c r="E85" s="22" t="n">
        <f aca="false">D85-C85</f>
        <v>0.0499666776365046</v>
      </c>
      <c r="F85" s="23" t="n">
        <f aca="false">MAX(B85+C85-D85,0)</f>
        <v>5995.9513497038</v>
      </c>
    </row>
    <row r="86" customFormat="false" ht="15" hidden="false" customHeight="false" outlineLevel="0" collapsed="false">
      <c r="A86" s="21" t="n">
        <v>82</v>
      </c>
      <c r="B86" s="22" t="n">
        <f aca="false">F85</f>
        <v>5995.9513497038</v>
      </c>
      <c r="C86" s="22" t="n">
        <f aca="false">B86*Inputs!$B$5/12</f>
        <v>119.869060732828</v>
      </c>
      <c r="D86" s="22" t="n">
        <f aca="false">IF(B86&lt;=0,0,MIN(B86+C86,MAX(B86*Inputs!$B$6,Inputs!$B$7)))</f>
        <v>119.919026994076</v>
      </c>
      <c r="E86" s="22" t="n">
        <f aca="false">D86-C86</f>
        <v>0.0499662612475333</v>
      </c>
      <c r="F86" s="23" t="n">
        <f aca="false">MAX(B86+C86-D86,0)</f>
        <v>5995.90138344255</v>
      </c>
    </row>
    <row r="87" customFormat="false" ht="15" hidden="false" customHeight="false" outlineLevel="0" collapsed="false">
      <c r="A87" s="21" t="n">
        <v>83</v>
      </c>
      <c r="B87" s="22" t="n">
        <f aca="false">F86</f>
        <v>5995.90138344255</v>
      </c>
      <c r="C87" s="22" t="n">
        <f aca="false">B87*Inputs!$B$5/12</f>
        <v>119.868061823989</v>
      </c>
      <c r="D87" s="22" t="n">
        <f aca="false">IF(B87&lt;=0,0,MIN(B87+C87,MAX(B87*Inputs!$B$6,Inputs!$B$7)))</f>
        <v>119.918027668851</v>
      </c>
      <c r="E87" s="22" t="n">
        <f aca="false">D87-C87</f>
        <v>0.0499658448620153</v>
      </c>
      <c r="F87" s="23" t="n">
        <f aca="false">MAX(B87+C87-D87,0)</f>
        <v>5995.85141759769</v>
      </c>
    </row>
    <row r="88" customFormat="false" ht="15" hidden="false" customHeight="false" outlineLevel="0" collapsed="false">
      <c r="A88" s="21" t="n">
        <v>84</v>
      </c>
      <c r="B88" s="22" t="n">
        <f aca="false">F87</f>
        <v>5995.85141759769</v>
      </c>
      <c r="C88" s="22" t="n">
        <f aca="false">B88*Inputs!$B$5/12</f>
        <v>119.867062923474</v>
      </c>
      <c r="D88" s="22" t="n">
        <f aca="false">IF(B88&lt;=0,0,MIN(B88+C88,MAX(B88*Inputs!$B$6,Inputs!$B$7)))</f>
        <v>119.917028351954</v>
      </c>
      <c r="E88" s="22" t="n">
        <f aca="false">D88-C88</f>
        <v>0.0499654284799789</v>
      </c>
      <c r="F88" s="23" t="n">
        <f aca="false">MAX(B88+C88-D88,0)</f>
        <v>5995.80145216921</v>
      </c>
    </row>
    <row r="89" customFormat="false" ht="15" hidden="false" customHeight="false" outlineLevel="0" collapsed="false">
      <c r="A89" s="21" t="n">
        <v>85</v>
      </c>
      <c r="B89" s="22" t="n">
        <f aca="false">F88</f>
        <v>5995.80145216921</v>
      </c>
      <c r="C89" s="22" t="n">
        <f aca="false">B89*Inputs!$B$5/12</f>
        <v>119.866064031283</v>
      </c>
      <c r="D89" s="22" t="n">
        <f aca="false">IF(B89&lt;=0,0,MIN(B89+C89,MAX(B89*Inputs!$B$6,Inputs!$B$7)))</f>
        <v>119.916029043384</v>
      </c>
      <c r="E89" s="22" t="n">
        <f aca="false">D89-C89</f>
        <v>0.0499650121013957</v>
      </c>
      <c r="F89" s="23" t="n">
        <f aca="false">MAX(B89+C89-D89,0)</f>
        <v>5995.75148715711</v>
      </c>
    </row>
    <row r="90" customFormat="false" ht="15" hidden="false" customHeight="false" outlineLevel="0" collapsed="false">
      <c r="A90" s="21" t="n">
        <v>86</v>
      </c>
      <c r="B90" s="22" t="n">
        <f aca="false">F89</f>
        <v>5995.75148715711</v>
      </c>
      <c r="C90" s="22" t="n">
        <f aca="false">B90*Inputs!$B$5/12</f>
        <v>119.865065147416</v>
      </c>
      <c r="D90" s="22" t="n">
        <f aca="false">IF(B90&lt;=0,0,MIN(B90+C90,MAX(B90*Inputs!$B$6,Inputs!$B$7)))</f>
        <v>119.915029743142</v>
      </c>
      <c r="E90" s="22" t="n">
        <f aca="false">D90-C90</f>
        <v>0.0499645957263084</v>
      </c>
      <c r="F90" s="23" t="n">
        <f aca="false">MAX(B90+C90-D90,0)</f>
        <v>5995.70152256138</v>
      </c>
    </row>
    <row r="91" customFormat="false" ht="15" hidden="false" customHeight="false" outlineLevel="0" collapsed="false">
      <c r="A91" s="21" t="n">
        <v>87</v>
      </c>
      <c r="B91" s="22" t="n">
        <f aca="false">F90</f>
        <v>5995.70152256138</v>
      </c>
      <c r="C91" s="22" t="n">
        <f aca="false">B91*Inputs!$B$5/12</f>
        <v>119.864066271873</v>
      </c>
      <c r="D91" s="22" t="n">
        <f aca="false">IF(B91&lt;=0,0,MIN(B91+C91,MAX(B91*Inputs!$B$6,Inputs!$B$7)))</f>
        <v>119.914030451228</v>
      </c>
      <c r="E91" s="22" t="n">
        <f aca="false">D91-C91</f>
        <v>0.0499641793546743</v>
      </c>
      <c r="F91" s="23" t="n">
        <f aca="false">MAX(B91+C91-D91,0)</f>
        <v>5995.65155838203</v>
      </c>
    </row>
    <row r="92" customFormat="false" ht="15" hidden="false" customHeight="false" outlineLevel="0" collapsed="false">
      <c r="A92" s="21" t="n">
        <v>88</v>
      </c>
      <c r="B92" s="22" t="n">
        <f aca="false">F91</f>
        <v>5995.65155838203</v>
      </c>
      <c r="C92" s="22" t="n">
        <f aca="false">B92*Inputs!$B$5/12</f>
        <v>119.863067404654</v>
      </c>
      <c r="D92" s="22" t="n">
        <f aca="false">IF(B92&lt;=0,0,MIN(B92+C92,MAX(B92*Inputs!$B$6,Inputs!$B$7)))</f>
        <v>119.913031167641</v>
      </c>
      <c r="E92" s="22" t="n">
        <f aca="false">D92-C92</f>
        <v>0.0499637629865077</v>
      </c>
      <c r="F92" s="23" t="n">
        <f aca="false">MAX(B92+C92-D92,0)</f>
        <v>5995.60159461904</v>
      </c>
    </row>
    <row r="93" customFormat="false" ht="15" hidden="false" customHeight="false" outlineLevel="0" collapsed="false">
      <c r="A93" s="21" t="n">
        <v>89</v>
      </c>
      <c r="B93" s="22" t="n">
        <f aca="false">F92</f>
        <v>5995.60159461904</v>
      </c>
      <c r="C93" s="22" t="n">
        <f aca="false">B93*Inputs!$B$5/12</f>
        <v>119.862068545759</v>
      </c>
      <c r="D93" s="22" t="n">
        <f aca="false">IF(B93&lt;=0,0,MIN(B93+C93,MAX(B93*Inputs!$B$6,Inputs!$B$7)))</f>
        <v>119.912031892381</v>
      </c>
      <c r="E93" s="22" t="n">
        <f aca="false">D93-C93</f>
        <v>0.049963346621837</v>
      </c>
      <c r="F93" s="23" t="n">
        <f aca="false">MAX(B93+C93-D93,0)</f>
        <v>5995.55163127242</v>
      </c>
    </row>
    <row r="94" customFormat="false" ht="15" hidden="false" customHeight="false" outlineLevel="0" collapsed="false">
      <c r="A94" s="21" t="n">
        <v>90</v>
      </c>
      <c r="B94" s="22" t="n">
        <f aca="false">F93</f>
        <v>5995.55163127242</v>
      </c>
      <c r="C94" s="22" t="n">
        <f aca="false">B94*Inputs!$B$5/12</f>
        <v>119.861069695188</v>
      </c>
      <c r="D94" s="22" t="n">
        <f aca="false">IF(B94&lt;=0,0,MIN(B94+C94,MAX(B94*Inputs!$B$6,Inputs!$B$7)))</f>
        <v>119.911032625448</v>
      </c>
      <c r="E94" s="22" t="n">
        <f aca="false">D94-C94</f>
        <v>0.0499629302606053</v>
      </c>
      <c r="F94" s="23" t="n">
        <f aca="false">MAX(B94+C94-D94,0)</f>
        <v>5995.50166834216</v>
      </c>
    </row>
    <row r="95" customFormat="false" ht="15" hidden="false" customHeight="false" outlineLevel="0" collapsed="false">
      <c r="A95" s="21" t="n">
        <v>91</v>
      </c>
      <c r="B95" s="22" t="n">
        <f aca="false">F94</f>
        <v>5995.50166834216</v>
      </c>
      <c r="C95" s="22" t="n">
        <f aca="false">B95*Inputs!$B$5/12</f>
        <v>119.86007085294</v>
      </c>
      <c r="D95" s="22" t="n">
        <f aca="false">IF(B95&lt;=0,0,MIN(B95+C95,MAX(B95*Inputs!$B$6,Inputs!$B$7)))</f>
        <v>119.910033366843</v>
      </c>
      <c r="E95" s="22" t="n">
        <f aca="false">D95-C95</f>
        <v>0.0499625139028552</v>
      </c>
      <c r="F95" s="23" t="n">
        <f aca="false">MAX(B95+C95-D95,0)</f>
        <v>5995.45170582825</v>
      </c>
    </row>
    <row r="96" customFormat="false" ht="15" hidden="false" customHeight="false" outlineLevel="0" collapsed="false">
      <c r="A96" s="21" t="n">
        <v>92</v>
      </c>
      <c r="B96" s="22" t="n">
        <f aca="false">F95</f>
        <v>5995.45170582825</v>
      </c>
      <c r="C96" s="22" t="n">
        <f aca="false">B96*Inputs!$B$5/12</f>
        <v>119.859072019017</v>
      </c>
      <c r="D96" s="22" t="n">
        <f aca="false">IF(B96&lt;=0,0,MIN(B96+C96,MAX(B96*Inputs!$B$6,Inputs!$B$7)))</f>
        <v>119.909034116565</v>
      </c>
      <c r="E96" s="22" t="n">
        <f aca="false">D96-C96</f>
        <v>0.0499620975485726</v>
      </c>
      <c r="F96" s="23" t="n">
        <f aca="false">MAX(B96+C96-D96,0)</f>
        <v>5995.40174373071</v>
      </c>
    </row>
    <row r="97" customFormat="false" ht="15" hidden="false" customHeight="false" outlineLevel="0" collapsed="false">
      <c r="A97" s="21" t="n">
        <v>93</v>
      </c>
      <c r="B97" s="22" t="n">
        <f aca="false">F96</f>
        <v>5995.40174373071</v>
      </c>
      <c r="C97" s="22" t="n">
        <f aca="false">B97*Inputs!$B$5/12</f>
        <v>119.858073193416</v>
      </c>
      <c r="D97" s="22" t="n">
        <f aca="false">IF(B97&lt;=0,0,MIN(B97+C97,MAX(B97*Inputs!$B$6,Inputs!$B$7)))</f>
        <v>119.908034874614</v>
      </c>
      <c r="E97" s="22" t="n">
        <f aca="false">D97-C97</f>
        <v>0.0499616811977575</v>
      </c>
      <c r="F97" s="23" t="n">
        <f aca="false">MAX(B97+C97-D97,0)</f>
        <v>5995.35178204951</v>
      </c>
    </row>
    <row r="98" customFormat="false" ht="15" hidden="false" customHeight="false" outlineLevel="0" collapsed="false">
      <c r="A98" s="21" t="n">
        <v>94</v>
      </c>
      <c r="B98" s="22" t="n">
        <f aca="false">F97</f>
        <v>5995.35178204951</v>
      </c>
      <c r="C98" s="22" t="n">
        <f aca="false">B98*Inputs!$B$5/12</f>
        <v>119.85707437614</v>
      </c>
      <c r="D98" s="22" t="n">
        <f aca="false">IF(B98&lt;=0,0,MIN(B98+C98,MAX(B98*Inputs!$B$6,Inputs!$B$7)))</f>
        <v>119.90703564099</v>
      </c>
      <c r="E98" s="22" t="n">
        <f aca="false">D98-C98</f>
        <v>0.0499612648504098</v>
      </c>
      <c r="F98" s="23" t="n">
        <f aca="false">MAX(B98+C98-D98,0)</f>
        <v>5995.30182078466</v>
      </c>
    </row>
    <row r="99" customFormat="false" ht="15" hidden="false" customHeight="false" outlineLevel="0" collapsed="false">
      <c r="A99" s="21" t="n">
        <v>95</v>
      </c>
      <c r="B99" s="22" t="n">
        <f aca="false">F98</f>
        <v>5995.30182078466</v>
      </c>
      <c r="C99" s="22" t="n">
        <f aca="false">B99*Inputs!$B$5/12</f>
        <v>119.856075567187</v>
      </c>
      <c r="D99" s="22" t="n">
        <f aca="false">IF(B99&lt;=0,0,MIN(B99+C99,MAX(B99*Inputs!$B$6,Inputs!$B$7)))</f>
        <v>119.906036415693</v>
      </c>
      <c r="E99" s="22" t="n">
        <f aca="false">D99-C99</f>
        <v>0.0499608485065437</v>
      </c>
      <c r="F99" s="23" t="n">
        <f aca="false">MAX(B99+C99-D99,0)</f>
        <v>5995.25185993615</v>
      </c>
    </row>
    <row r="100" customFormat="false" ht="15" hidden="false" customHeight="false" outlineLevel="0" collapsed="false">
      <c r="A100" s="21" t="n">
        <v>96</v>
      </c>
      <c r="B100" s="22" t="n">
        <f aca="false">F99</f>
        <v>5995.25185993615</v>
      </c>
      <c r="C100" s="22" t="n">
        <f aca="false">B100*Inputs!$B$5/12</f>
        <v>119.855076766557</v>
      </c>
      <c r="D100" s="22" t="n">
        <f aca="false">IF(B100&lt;=0,0,MIN(B100+C100,MAX(B100*Inputs!$B$6,Inputs!$B$7)))</f>
        <v>119.905037198723</v>
      </c>
      <c r="E100" s="22" t="n">
        <f aca="false">D100-C100</f>
        <v>0.0499604321661451</v>
      </c>
      <c r="F100" s="23" t="n">
        <f aca="false">MAX(B100+C100-D100,0)</f>
        <v>5995.20189950399</v>
      </c>
    </row>
    <row r="101" customFormat="false" ht="15" hidden="false" customHeight="false" outlineLevel="0" collapsed="false">
      <c r="A101" s="21" t="n">
        <v>97</v>
      </c>
      <c r="B101" s="22" t="n">
        <f aca="false">F100</f>
        <v>5995.20189950399</v>
      </c>
      <c r="C101" s="22" t="n">
        <f aca="false">B101*Inputs!$B$5/12</f>
        <v>119.854077974251</v>
      </c>
      <c r="D101" s="22" t="n">
        <f aca="false">IF(B101&lt;=0,0,MIN(B101+C101,MAX(B101*Inputs!$B$6,Inputs!$B$7)))</f>
        <v>119.90403799008</v>
      </c>
      <c r="E101" s="22" t="n">
        <f aca="false">D101-C101</f>
        <v>0.0499600158292139</v>
      </c>
      <c r="F101" s="23" t="n">
        <f aca="false">MAX(B101+C101-D101,0)</f>
        <v>5995.15193948816</v>
      </c>
    </row>
    <row r="102" customFormat="false" ht="15" hidden="false" customHeight="false" outlineLevel="0" collapsed="false">
      <c r="A102" s="21" t="n">
        <v>98</v>
      </c>
      <c r="B102" s="22" t="n">
        <f aca="false">F101</f>
        <v>5995.15193948816</v>
      </c>
      <c r="C102" s="22" t="n">
        <f aca="false">B102*Inputs!$B$5/12</f>
        <v>119.853079190267</v>
      </c>
      <c r="D102" s="22" t="n">
        <f aca="false">IF(B102&lt;=0,0,MIN(B102+C102,MAX(B102*Inputs!$B$6,Inputs!$B$7)))</f>
        <v>119.903038789763</v>
      </c>
      <c r="E102" s="22" t="n">
        <f aca="false">D102-C102</f>
        <v>0.049959599495736</v>
      </c>
      <c r="F102" s="23" t="n">
        <f aca="false">MAX(B102+C102-D102,0)</f>
        <v>5995.10197988866</v>
      </c>
    </row>
    <row r="103" customFormat="false" ht="15" hidden="false" customHeight="false" outlineLevel="0" collapsed="false">
      <c r="A103" s="21" t="n">
        <v>99</v>
      </c>
      <c r="B103" s="22" t="n">
        <f aca="false">F102</f>
        <v>5995.10197988866</v>
      </c>
      <c r="C103" s="22" t="n">
        <f aca="false">B103*Inputs!$B$5/12</f>
        <v>119.852080414608</v>
      </c>
      <c r="D103" s="22" t="n">
        <f aca="false">IF(B103&lt;=0,0,MIN(B103+C103,MAX(B103*Inputs!$B$6,Inputs!$B$7)))</f>
        <v>119.902039597773</v>
      </c>
      <c r="E103" s="22" t="n">
        <f aca="false">D103-C103</f>
        <v>0.0499591831657398</v>
      </c>
      <c r="F103" s="23" t="n">
        <f aca="false">MAX(B103+C103-D103,0)</f>
        <v>5995.0520207055</v>
      </c>
    </row>
    <row r="104" customFormat="false" ht="15" hidden="false" customHeight="false" outlineLevel="0" collapsed="false">
      <c r="A104" s="21" t="n">
        <v>100</v>
      </c>
      <c r="B104" s="22" t="n">
        <f aca="false">F103</f>
        <v>5995.0520207055</v>
      </c>
      <c r="C104" s="22" t="n">
        <f aca="false">B104*Inputs!$B$5/12</f>
        <v>119.851081647271</v>
      </c>
      <c r="D104" s="22" t="n">
        <f aca="false">IF(B104&lt;=0,0,MIN(B104+C104,MAX(B104*Inputs!$B$6,Inputs!$B$7)))</f>
        <v>119.90104041411</v>
      </c>
      <c r="E104" s="22" t="n">
        <f aca="false">D104-C104</f>
        <v>0.0499587668392252</v>
      </c>
      <c r="F104" s="23" t="n">
        <f aca="false">MAX(B104+C104-D104,0)</f>
        <v>5995.00206193866</v>
      </c>
    </row>
    <row r="105" customFormat="false" ht="15" hidden="false" customHeight="false" outlineLevel="0" collapsed="false">
      <c r="A105" s="21" t="n">
        <v>101</v>
      </c>
      <c r="B105" s="22" t="n">
        <f aca="false">F104</f>
        <v>5995.00206193866</v>
      </c>
      <c r="C105" s="22" t="n">
        <f aca="false">B105*Inputs!$B$5/12</f>
        <v>119.850082888257</v>
      </c>
      <c r="D105" s="22" t="n">
        <f aca="false">IF(B105&lt;=0,0,MIN(B105+C105,MAX(B105*Inputs!$B$6,Inputs!$B$7)))</f>
        <v>119.900041238773</v>
      </c>
      <c r="E105" s="22" t="n">
        <f aca="false">D105-C105</f>
        <v>0.0499583505161638</v>
      </c>
      <c r="F105" s="23" t="n">
        <f aca="false">MAX(B105+C105-D105,0)</f>
        <v>5994.95210358814</v>
      </c>
    </row>
    <row r="106" customFormat="false" ht="15" hidden="false" customHeight="false" outlineLevel="0" collapsed="false">
      <c r="A106" s="21" t="n">
        <v>102</v>
      </c>
      <c r="B106" s="22" t="n">
        <f aca="false">F105</f>
        <v>5994.95210358814</v>
      </c>
      <c r="C106" s="22" t="n">
        <f aca="false">B106*Inputs!$B$5/12</f>
        <v>119.849084137566</v>
      </c>
      <c r="D106" s="22" t="n">
        <f aca="false">IF(B106&lt;=0,0,MIN(B106+C106,MAX(B106*Inputs!$B$6,Inputs!$B$7)))</f>
        <v>119.899042071763</v>
      </c>
      <c r="E106" s="22" t="n">
        <f aca="false">D106-C106</f>
        <v>0.0499579341965699</v>
      </c>
      <c r="F106" s="23" t="n">
        <f aca="false">MAX(B106+C106-D106,0)</f>
        <v>5994.90214565394</v>
      </c>
    </row>
    <row r="107" customFormat="false" ht="15" hidden="false" customHeight="false" outlineLevel="0" collapsed="false">
      <c r="A107" s="21" t="n">
        <v>103</v>
      </c>
      <c r="B107" s="22" t="n">
        <f aca="false">F106</f>
        <v>5994.90214565394</v>
      </c>
      <c r="C107" s="22" t="n">
        <f aca="false">B107*Inputs!$B$5/12</f>
        <v>119.848085395198</v>
      </c>
      <c r="D107" s="22" t="n">
        <f aca="false">IF(B107&lt;=0,0,MIN(B107+C107,MAX(B107*Inputs!$B$6,Inputs!$B$7)))</f>
        <v>119.898042913079</v>
      </c>
      <c r="E107" s="22" t="n">
        <f aca="false">D107-C107</f>
        <v>0.0499575178804435</v>
      </c>
      <c r="F107" s="23" t="n">
        <f aca="false">MAX(B107+C107-D107,0)</f>
        <v>5994.85218813606</v>
      </c>
    </row>
    <row r="108" customFormat="false" ht="15" hidden="false" customHeight="false" outlineLevel="0" collapsed="false">
      <c r="A108" s="21" t="n">
        <v>104</v>
      </c>
      <c r="B108" s="22" t="n">
        <f aca="false">F107</f>
        <v>5994.85218813606</v>
      </c>
      <c r="C108" s="22" t="n">
        <f aca="false">B108*Inputs!$B$5/12</f>
        <v>119.847086661153</v>
      </c>
      <c r="D108" s="22" t="n">
        <f aca="false">IF(B108&lt;=0,0,MIN(B108+C108,MAX(B108*Inputs!$B$6,Inputs!$B$7)))</f>
        <v>119.897043762721</v>
      </c>
      <c r="E108" s="22" t="n">
        <f aca="false">D108-C108</f>
        <v>0.0499571015678129</v>
      </c>
      <c r="F108" s="23" t="n">
        <f aca="false">MAX(B108+C108-D108,0)</f>
        <v>5994.8022310345</v>
      </c>
    </row>
    <row r="109" customFormat="false" ht="15" hidden="false" customHeight="false" outlineLevel="0" collapsed="false">
      <c r="A109" s="21" t="n">
        <v>105</v>
      </c>
      <c r="B109" s="22" t="n">
        <f aca="false">F108</f>
        <v>5994.8022310345</v>
      </c>
      <c r="C109" s="22" t="n">
        <f aca="false">B109*Inputs!$B$5/12</f>
        <v>119.846087935431</v>
      </c>
      <c r="D109" s="22" t="n">
        <f aca="false">IF(B109&lt;=0,0,MIN(B109+C109,MAX(B109*Inputs!$B$6,Inputs!$B$7)))</f>
        <v>119.89604462069</v>
      </c>
      <c r="E109" s="22" t="n">
        <f aca="false">D109-C109</f>
        <v>0.0499566852586213</v>
      </c>
      <c r="F109" s="23" t="n">
        <f aca="false">MAX(B109+C109-D109,0)</f>
        <v>5994.75227434924</v>
      </c>
    </row>
    <row r="110" customFormat="false" ht="15" hidden="false" customHeight="false" outlineLevel="0" collapsed="false">
      <c r="A110" s="21" t="n">
        <v>106</v>
      </c>
      <c r="B110" s="22" t="n">
        <f aca="false">F109</f>
        <v>5994.75227434924</v>
      </c>
      <c r="C110" s="22" t="n">
        <f aca="false">B110*Inputs!$B$5/12</f>
        <v>119.845089218032</v>
      </c>
      <c r="D110" s="22" t="n">
        <f aca="false">IF(B110&lt;=0,0,MIN(B110+C110,MAX(B110*Inputs!$B$6,Inputs!$B$7)))</f>
        <v>119.895045486985</v>
      </c>
      <c r="E110" s="22" t="n">
        <f aca="false">D110-C110</f>
        <v>0.0499562689529114</v>
      </c>
      <c r="F110" s="23" t="n">
        <f aca="false">MAX(B110+C110-D110,0)</f>
        <v>5994.70231808028</v>
      </c>
    </row>
    <row r="111" customFormat="false" ht="15" hidden="false" customHeight="false" outlineLevel="0" collapsed="false">
      <c r="A111" s="21" t="n">
        <v>107</v>
      </c>
      <c r="B111" s="22" t="n">
        <f aca="false">F110</f>
        <v>5994.70231808028</v>
      </c>
      <c r="C111" s="22" t="n">
        <f aca="false">B111*Inputs!$B$5/12</f>
        <v>119.844090508955</v>
      </c>
      <c r="D111" s="22" t="n">
        <f aca="false">IF(B111&lt;=0,0,MIN(B111+C111,MAX(B111*Inputs!$B$6,Inputs!$B$7)))</f>
        <v>119.894046361606</v>
      </c>
      <c r="E111" s="22" t="n">
        <f aca="false">D111-C111</f>
        <v>0.0499558526506831</v>
      </c>
      <c r="F111" s="23" t="n">
        <f aca="false">MAX(B111+C111-D111,0)</f>
        <v>5994.65236222763</v>
      </c>
    </row>
    <row r="112" customFormat="false" ht="15" hidden="false" customHeight="false" outlineLevel="0" collapsed="false">
      <c r="A112" s="21" t="n">
        <v>108</v>
      </c>
      <c r="B112" s="22" t="n">
        <f aca="false">F111</f>
        <v>5994.65236222763</v>
      </c>
      <c r="C112" s="22" t="n">
        <f aca="false">B112*Inputs!$B$5/12</f>
        <v>119.843091808201</v>
      </c>
      <c r="D112" s="22" t="n">
        <f aca="false">IF(B112&lt;=0,0,MIN(B112+C112,MAX(B112*Inputs!$B$6,Inputs!$B$7)))</f>
        <v>119.893047244553</v>
      </c>
      <c r="E112" s="22" t="n">
        <f aca="false">D112-C112</f>
        <v>0.0499554363519081</v>
      </c>
      <c r="F112" s="23" t="n">
        <f aca="false">MAX(B112+C112-D112,0)</f>
        <v>5994.60240679128</v>
      </c>
    </row>
    <row r="113" customFormat="false" ht="15" hidden="false" customHeight="false" outlineLevel="0" collapsed="false">
      <c r="A113" s="21" t="n">
        <v>109</v>
      </c>
      <c r="B113" s="22" t="n">
        <f aca="false">F112</f>
        <v>5994.60240679128</v>
      </c>
      <c r="C113" s="22" t="n">
        <f aca="false">B113*Inputs!$B$5/12</f>
        <v>119.842093115769</v>
      </c>
      <c r="D113" s="22" t="n">
        <f aca="false">IF(B113&lt;=0,0,MIN(B113+C113,MAX(B113*Inputs!$B$6,Inputs!$B$7)))</f>
        <v>119.892048135826</v>
      </c>
      <c r="E113" s="22" t="n">
        <f aca="false">D113-C113</f>
        <v>0.0499550200566006</v>
      </c>
      <c r="F113" s="23" t="n">
        <f aca="false">MAX(B113+C113-D113,0)</f>
        <v>5994.55245177123</v>
      </c>
    </row>
    <row r="114" customFormat="false" ht="15" hidden="false" customHeight="false" outlineLevel="0" collapsed="false">
      <c r="A114" s="21" t="n">
        <v>110</v>
      </c>
      <c r="B114" s="22" t="n">
        <f aca="false">F113</f>
        <v>5994.55245177123</v>
      </c>
      <c r="C114" s="22" t="n">
        <f aca="false">B114*Inputs!$B$5/12</f>
        <v>119.84109443166</v>
      </c>
      <c r="D114" s="22" t="n">
        <f aca="false">IF(B114&lt;=0,0,MIN(B114+C114,MAX(B114*Inputs!$B$6,Inputs!$B$7)))</f>
        <v>119.891049035425</v>
      </c>
      <c r="E114" s="22" t="n">
        <f aca="false">D114-C114</f>
        <v>0.0499546037647747</v>
      </c>
      <c r="F114" s="23" t="n">
        <f aca="false">MAX(B114+C114-D114,0)</f>
        <v>5994.50249716746</v>
      </c>
    </row>
    <row r="115" customFormat="false" ht="15" hidden="false" customHeight="false" outlineLevel="0" collapsed="false">
      <c r="A115" s="21" t="n">
        <v>111</v>
      </c>
      <c r="B115" s="22" t="n">
        <f aca="false">F114</f>
        <v>5994.50249716746</v>
      </c>
      <c r="C115" s="22" t="n">
        <f aca="false">B115*Inputs!$B$5/12</f>
        <v>119.840095755873</v>
      </c>
      <c r="D115" s="22" t="n">
        <f aca="false">IF(B115&lt;=0,0,MIN(B115+C115,MAX(B115*Inputs!$B$6,Inputs!$B$7)))</f>
        <v>119.890049943349</v>
      </c>
      <c r="E115" s="22" t="n">
        <f aca="false">D115-C115</f>
        <v>0.049954187476402</v>
      </c>
      <c r="F115" s="23" t="n">
        <f aca="false">MAX(B115+C115-D115,0)</f>
        <v>5994.45254297998</v>
      </c>
    </row>
    <row r="116" customFormat="false" ht="15" hidden="false" customHeight="false" outlineLevel="0" collapsed="false">
      <c r="A116" s="21" t="n">
        <v>112</v>
      </c>
      <c r="B116" s="22" t="n">
        <f aca="false">F115</f>
        <v>5994.45254297998</v>
      </c>
      <c r="C116" s="22" t="n">
        <f aca="false">B116*Inputs!$B$5/12</f>
        <v>119.839097088408</v>
      </c>
      <c r="D116" s="22" t="n">
        <f aca="false">IF(B116&lt;=0,0,MIN(B116+C116,MAX(B116*Inputs!$B$6,Inputs!$B$7)))</f>
        <v>119.8890508596</v>
      </c>
      <c r="E116" s="22" t="n">
        <f aca="false">D116-C116</f>
        <v>0.0499537711914968</v>
      </c>
      <c r="F116" s="23" t="n">
        <f aca="false">MAX(B116+C116-D116,0)</f>
        <v>5994.40258920879</v>
      </c>
    </row>
    <row r="117" customFormat="false" ht="15" hidden="false" customHeight="false" outlineLevel="0" collapsed="false">
      <c r="A117" s="21" t="n">
        <v>113</v>
      </c>
      <c r="B117" s="22" t="n">
        <f aca="false">F116</f>
        <v>5994.40258920879</v>
      </c>
      <c r="C117" s="22" t="n">
        <f aca="false">B117*Inputs!$B$5/12</f>
        <v>119.838098429266</v>
      </c>
      <c r="D117" s="22" t="n">
        <f aca="false">IF(B117&lt;=0,0,MIN(B117+C117,MAX(B117*Inputs!$B$6,Inputs!$B$7)))</f>
        <v>119.888051784176</v>
      </c>
      <c r="E117" s="22" t="n">
        <f aca="false">D117-C117</f>
        <v>0.0499533549100732</v>
      </c>
      <c r="F117" s="23" t="n">
        <f aca="false">MAX(B117+C117-D117,0)</f>
        <v>5994.35263585388</v>
      </c>
    </row>
    <row r="118" customFormat="false" ht="15" hidden="false" customHeight="false" outlineLevel="0" collapsed="false">
      <c r="A118" s="21" t="n">
        <v>114</v>
      </c>
      <c r="B118" s="22" t="n">
        <f aca="false">F117</f>
        <v>5994.35263585388</v>
      </c>
      <c r="C118" s="22" t="n">
        <f aca="false">B118*Inputs!$B$5/12</f>
        <v>119.837099778446</v>
      </c>
      <c r="D118" s="22" t="n">
        <f aca="false">IF(B118&lt;=0,0,MIN(B118+C118,MAX(B118*Inputs!$B$6,Inputs!$B$7)))</f>
        <v>119.887052717078</v>
      </c>
      <c r="E118" s="22" t="n">
        <f aca="false">D118-C118</f>
        <v>0.0499529386321171</v>
      </c>
      <c r="F118" s="23" t="n">
        <f aca="false">MAX(B118+C118-D118,0)</f>
        <v>5994.30268291525</v>
      </c>
    </row>
    <row r="119" customFormat="false" ht="15" hidden="false" customHeight="false" outlineLevel="0" collapsed="false">
      <c r="A119" s="21" t="n">
        <v>115</v>
      </c>
      <c r="B119" s="22" t="n">
        <f aca="false">F118</f>
        <v>5994.30268291525</v>
      </c>
      <c r="C119" s="22" t="n">
        <f aca="false">B119*Inputs!$B$5/12</f>
        <v>119.836101135947</v>
      </c>
      <c r="D119" s="22" t="n">
        <f aca="false">IF(B119&lt;=0,0,MIN(B119+C119,MAX(B119*Inputs!$B$6,Inputs!$B$7)))</f>
        <v>119.886053658305</v>
      </c>
      <c r="E119" s="22" t="n">
        <f aca="false">D119-C119</f>
        <v>0.0499525223576285</v>
      </c>
      <c r="F119" s="23" t="n">
        <f aca="false">MAX(B119+C119-D119,0)</f>
        <v>5994.25273039289</v>
      </c>
    </row>
    <row r="120" customFormat="false" ht="15" hidden="false" customHeight="false" outlineLevel="0" collapsed="false">
      <c r="A120" s="21" t="n">
        <v>116</v>
      </c>
      <c r="B120" s="22" t="n">
        <f aca="false">F119</f>
        <v>5994.25273039289</v>
      </c>
      <c r="C120" s="22" t="n">
        <f aca="false">B120*Inputs!$B$5/12</f>
        <v>119.835102501771</v>
      </c>
      <c r="D120" s="22" t="n">
        <f aca="false">IF(B120&lt;=0,0,MIN(B120+C120,MAX(B120*Inputs!$B$6,Inputs!$B$7)))</f>
        <v>119.885054607858</v>
      </c>
      <c r="E120" s="22" t="n">
        <f aca="false">D120-C120</f>
        <v>0.0499521060866073</v>
      </c>
      <c r="F120" s="23" t="n">
        <f aca="false">MAX(B120+C120-D120,0)</f>
        <v>5994.20277828681</v>
      </c>
    </row>
    <row r="121" customFormat="false" ht="15" hidden="false" customHeight="false" outlineLevel="0" collapsed="false">
      <c r="A121" s="21" t="n">
        <v>117</v>
      </c>
      <c r="B121" s="22" t="n">
        <f aca="false">F120</f>
        <v>5994.20277828681</v>
      </c>
      <c r="C121" s="22" t="n">
        <f aca="false">B121*Inputs!$B$5/12</f>
        <v>119.834103875917</v>
      </c>
      <c r="D121" s="22" t="n">
        <f aca="false">IF(B121&lt;=0,0,MIN(B121+C121,MAX(B121*Inputs!$B$6,Inputs!$B$7)))</f>
        <v>119.884055565736</v>
      </c>
      <c r="E121" s="22" t="n">
        <f aca="false">D121-C121</f>
        <v>0.0499516898190535</v>
      </c>
      <c r="F121" s="23" t="n">
        <f aca="false">MAX(B121+C121-D121,0)</f>
        <v>5994.15282659699</v>
      </c>
    </row>
    <row r="122" customFormat="false" ht="15" hidden="false" customHeight="false" outlineLevel="0" collapsed="false">
      <c r="A122" s="21" t="n">
        <v>118</v>
      </c>
      <c r="B122" s="22" t="n">
        <f aca="false">F121</f>
        <v>5994.15282659699</v>
      </c>
      <c r="C122" s="22" t="n">
        <f aca="false">B122*Inputs!$B$5/12</f>
        <v>119.833105258385</v>
      </c>
      <c r="D122" s="22" t="n">
        <f aca="false">IF(B122&lt;=0,0,MIN(B122+C122,MAX(B122*Inputs!$B$6,Inputs!$B$7)))</f>
        <v>119.88305653194</v>
      </c>
      <c r="E122" s="22" t="n">
        <f aca="false">D122-C122</f>
        <v>0.0499512735549672</v>
      </c>
      <c r="F122" s="23" t="n">
        <f aca="false">MAX(B122+C122-D122,0)</f>
        <v>5994.10287532343</v>
      </c>
    </row>
    <row r="123" customFormat="false" ht="15" hidden="false" customHeight="false" outlineLevel="0" collapsed="false">
      <c r="A123" s="21" t="n">
        <v>119</v>
      </c>
      <c r="B123" s="22" t="n">
        <f aca="false">F122</f>
        <v>5994.10287532343</v>
      </c>
      <c r="C123" s="22" t="n">
        <f aca="false">B123*Inputs!$B$5/12</f>
        <v>119.832106649174</v>
      </c>
      <c r="D123" s="22" t="n">
        <f aca="false">IF(B123&lt;=0,0,MIN(B123+C123,MAX(B123*Inputs!$B$6,Inputs!$B$7)))</f>
        <v>119.882057506469</v>
      </c>
      <c r="E123" s="22" t="n">
        <f aca="false">D123-C123</f>
        <v>0.0499508572943483</v>
      </c>
      <c r="F123" s="23" t="n">
        <f aca="false">MAX(B123+C123-D123,0)</f>
        <v>5994.05292446614</v>
      </c>
    </row>
    <row r="124" customFormat="false" ht="15" hidden="false" customHeight="false" outlineLevel="0" collapsed="false">
      <c r="A124" s="21" t="n">
        <v>120</v>
      </c>
      <c r="B124" s="22" t="n">
        <f aca="false">F123</f>
        <v>5994.05292446614</v>
      </c>
      <c r="C124" s="22" t="n">
        <f aca="false">B124*Inputs!$B$5/12</f>
        <v>119.831108048286</v>
      </c>
      <c r="D124" s="22" t="n">
        <f aca="false">IF(B124&lt;=0,0,MIN(B124+C124,MAX(B124*Inputs!$B$6,Inputs!$B$7)))</f>
        <v>119.881058489323</v>
      </c>
      <c r="E124" s="22" t="n">
        <f aca="false">D124-C124</f>
        <v>0.0499504410372111</v>
      </c>
      <c r="F124" s="23" t="n">
        <f aca="false">MAX(B124+C124-D124,0)</f>
        <v>5994.0029740251</v>
      </c>
    </row>
    <row r="125" customFormat="false" ht="15" hidden="false" customHeight="false" outlineLevel="0" collapsed="false">
      <c r="A125" s="21" t="n">
        <v>121</v>
      </c>
      <c r="B125" s="22" t="n">
        <f aca="false">F124</f>
        <v>5994.0029740251</v>
      </c>
      <c r="C125" s="22" t="n">
        <f aca="false">B125*Inputs!$B$5/12</f>
        <v>119.830109455718</v>
      </c>
      <c r="D125" s="22" t="n">
        <f aca="false">IF(B125&lt;=0,0,MIN(B125+C125,MAX(B125*Inputs!$B$6,Inputs!$B$7)))</f>
        <v>119.880059480502</v>
      </c>
      <c r="E125" s="22" t="n">
        <f aca="false">D125-C125</f>
        <v>0.0499500247835556</v>
      </c>
      <c r="F125" s="23" t="n">
        <f aca="false">MAX(B125+C125-D125,0)</f>
        <v>5993.95302400032</v>
      </c>
    </row>
    <row r="126" customFormat="false" ht="15" hidden="false" customHeight="false" outlineLevel="0" collapsed="false">
      <c r="A126" s="21" t="n">
        <v>122</v>
      </c>
      <c r="B126" s="22" t="n">
        <f aca="false">F125</f>
        <v>5993.95302400032</v>
      </c>
      <c r="C126" s="22" t="n">
        <f aca="false">B126*Inputs!$B$5/12</f>
        <v>119.829110871473</v>
      </c>
      <c r="D126" s="22" t="n">
        <f aca="false">IF(B126&lt;=0,0,MIN(B126+C126,MAX(B126*Inputs!$B$6,Inputs!$B$7)))</f>
        <v>119.879060480006</v>
      </c>
      <c r="E126" s="22" t="n">
        <f aca="false">D126-C126</f>
        <v>0.0499496085333391</v>
      </c>
      <c r="F126" s="23" t="n">
        <f aca="false">MAX(B126+C126-D126,0)</f>
        <v>5993.90307439179</v>
      </c>
    </row>
    <row r="127" customFormat="false" ht="15" hidden="false" customHeight="false" outlineLevel="0" collapsed="false">
      <c r="A127" s="21" t="n">
        <v>123</v>
      </c>
      <c r="B127" s="22" t="n">
        <f aca="false">F126</f>
        <v>5993.90307439179</v>
      </c>
      <c r="C127" s="22" t="n">
        <f aca="false">B127*Inputs!$B$5/12</f>
        <v>119.828112295549</v>
      </c>
      <c r="D127" s="22" t="n">
        <f aca="false">IF(B127&lt;=0,0,MIN(B127+C127,MAX(B127*Inputs!$B$6,Inputs!$B$7)))</f>
        <v>119.878061487836</v>
      </c>
      <c r="E127" s="22" t="n">
        <f aca="false">D127-C127</f>
        <v>0.0499491922866042</v>
      </c>
      <c r="F127" s="23" t="n">
        <f aca="false">MAX(B127+C127-D127,0)</f>
        <v>5993.8531251995</v>
      </c>
    </row>
    <row r="128" customFormat="false" ht="15" hidden="false" customHeight="false" outlineLevel="0" collapsed="false">
      <c r="A128" s="21" t="n">
        <v>124</v>
      </c>
      <c r="B128" s="22" t="n">
        <f aca="false">F127</f>
        <v>5993.8531251995</v>
      </c>
      <c r="C128" s="22" t="n">
        <f aca="false">B128*Inputs!$B$5/12</f>
        <v>119.827113727947</v>
      </c>
      <c r="D128" s="22" t="n">
        <f aca="false">IF(B128&lt;=0,0,MIN(B128+C128,MAX(B128*Inputs!$B$6,Inputs!$B$7)))</f>
        <v>119.87706250399</v>
      </c>
      <c r="E128" s="22" t="n">
        <f aca="false">D128-C128</f>
        <v>0.0499487760433368</v>
      </c>
      <c r="F128" s="23" t="n">
        <f aca="false">MAX(B128+C128-D128,0)</f>
        <v>5993.80317642345</v>
      </c>
    </row>
    <row r="129" customFormat="false" ht="15" hidden="false" customHeight="false" outlineLevel="0" collapsed="false">
      <c r="A129" s="21" t="n">
        <v>125</v>
      </c>
      <c r="B129" s="22" t="n">
        <f aca="false">F128</f>
        <v>5993.80317642345</v>
      </c>
      <c r="C129" s="22" t="n">
        <f aca="false">B129*Inputs!$B$5/12</f>
        <v>119.826115168666</v>
      </c>
      <c r="D129" s="22" t="n">
        <f aca="false">IF(B129&lt;=0,0,MIN(B129+C129,MAX(B129*Inputs!$B$6,Inputs!$B$7)))</f>
        <v>119.876063528469</v>
      </c>
      <c r="E129" s="22" t="n">
        <f aca="false">D129-C129</f>
        <v>0.0499483598035368</v>
      </c>
      <c r="F129" s="23" t="n">
        <f aca="false">MAX(B129+C129-D129,0)</f>
        <v>5993.75322806365</v>
      </c>
    </row>
    <row r="130" customFormat="false" ht="15" hidden="false" customHeight="false" outlineLevel="0" collapsed="false">
      <c r="A130" s="21" t="n">
        <v>126</v>
      </c>
      <c r="B130" s="22" t="n">
        <f aca="false">F129</f>
        <v>5993.75322806365</v>
      </c>
      <c r="C130" s="22" t="n">
        <f aca="false">B130*Inputs!$B$5/12</f>
        <v>119.825116617706</v>
      </c>
      <c r="D130" s="22" t="n">
        <f aca="false">IF(B130&lt;=0,0,MIN(B130+C130,MAX(B130*Inputs!$B$6,Inputs!$B$7)))</f>
        <v>119.875064561273</v>
      </c>
      <c r="E130" s="22" t="n">
        <f aca="false">D130-C130</f>
        <v>0.0499479435671901</v>
      </c>
      <c r="F130" s="23" t="n">
        <f aca="false">MAX(B130+C130-D130,0)</f>
        <v>5993.70328012008</v>
      </c>
    </row>
    <row r="131" customFormat="false" ht="15" hidden="false" customHeight="false" outlineLevel="0" collapsed="false">
      <c r="A131" s="21" t="n">
        <v>127</v>
      </c>
      <c r="B131" s="22" t="n">
        <f aca="false">F130</f>
        <v>5993.70328012008</v>
      </c>
      <c r="C131" s="22" t="n">
        <f aca="false">B131*Inputs!$B$5/12</f>
        <v>119.824118075067</v>
      </c>
      <c r="D131" s="22" t="n">
        <f aca="false">IF(B131&lt;=0,0,MIN(B131+C131,MAX(B131*Inputs!$B$6,Inputs!$B$7)))</f>
        <v>119.874065602402</v>
      </c>
      <c r="E131" s="22" t="n">
        <f aca="false">D131-C131</f>
        <v>0.0499475273343393</v>
      </c>
      <c r="F131" s="23" t="n">
        <f aca="false">MAX(B131+C131-D131,0)</f>
        <v>5993.65333259275</v>
      </c>
    </row>
    <row r="132" customFormat="false" ht="15" hidden="false" customHeight="false" outlineLevel="0" collapsed="false">
      <c r="A132" s="21" t="n">
        <v>128</v>
      </c>
      <c r="B132" s="22" t="n">
        <f aca="false">F131</f>
        <v>5993.65333259275</v>
      </c>
      <c r="C132" s="22" t="n">
        <f aca="false">B132*Inputs!$B$5/12</f>
        <v>119.82311954075</v>
      </c>
      <c r="D132" s="22" t="n">
        <f aca="false">IF(B132&lt;=0,0,MIN(B132+C132,MAX(B132*Inputs!$B$6,Inputs!$B$7)))</f>
        <v>119.873066651855</v>
      </c>
      <c r="E132" s="22" t="n">
        <f aca="false">D132-C132</f>
        <v>0.0499471111049417</v>
      </c>
      <c r="F132" s="23" t="n">
        <f aca="false">MAX(B132+C132-D132,0)</f>
        <v>5993.60338548164</v>
      </c>
    </row>
    <row r="133" customFormat="false" ht="15" hidden="false" customHeight="false" outlineLevel="0" collapsed="false">
      <c r="A133" s="21" t="n">
        <v>129</v>
      </c>
      <c r="B133" s="22" t="n">
        <f aca="false">F132</f>
        <v>5993.60338548164</v>
      </c>
      <c r="C133" s="22" t="n">
        <f aca="false">B133*Inputs!$B$5/12</f>
        <v>119.822121014754</v>
      </c>
      <c r="D133" s="22" t="n">
        <f aca="false">IF(B133&lt;=0,0,MIN(B133+C133,MAX(B133*Inputs!$B$6,Inputs!$B$7)))</f>
        <v>119.872067709633</v>
      </c>
      <c r="E133" s="22" t="n">
        <f aca="false">D133-C133</f>
        <v>0.0499466948790115</v>
      </c>
      <c r="F133" s="23" t="n">
        <f aca="false">MAX(B133+C133-D133,0)</f>
        <v>5993.55343878677</v>
      </c>
    </row>
    <row r="134" customFormat="false" ht="15" hidden="false" customHeight="false" outlineLevel="0" collapsed="false">
      <c r="A134" s="21" t="n">
        <v>130</v>
      </c>
      <c r="B134" s="22" t="n">
        <f aca="false">F133</f>
        <v>5993.55343878677</v>
      </c>
      <c r="C134" s="22" t="n">
        <f aca="false">B134*Inputs!$B$5/12</f>
        <v>119.821122497079</v>
      </c>
      <c r="D134" s="22" t="n">
        <f aca="false">IF(B134&lt;=0,0,MIN(B134+C134,MAX(B134*Inputs!$B$6,Inputs!$B$7)))</f>
        <v>119.871068775735</v>
      </c>
      <c r="E134" s="22" t="n">
        <f aca="false">D134-C134</f>
        <v>0.0499462786565488</v>
      </c>
      <c r="F134" s="23" t="n">
        <f aca="false">MAX(B134+C134-D134,0)</f>
        <v>5993.50349250811</v>
      </c>
    </row>
    <row r="135" customFormat="false" ht="15" hidden="false" customHeight="false" outlineLevel="0" collapsed="false">
      <c r="A135" s="21" t="n">
        <v>131</v>
      </c>
      <c r="B135" s="22" t="n">
        <f aca="false">F134</f>
        <v>5993.50349250811</v>
      </c>
      <c r="C135" s="22" t="n">
        <f aca="false">B135*Inputs!$B$5/12</f>
        <v>119.820123987725</v>
      </c>
      <c r="D135" s="22" t="n">
        <f aca="false">IF(B135&lt;=0,0,MIN(B135+C135,MAX(B135*Inputs!$B$6,Inputs!$B$7)))</f>
        <v>119.870069850162</v>
      </c>
      <c r="E135" s="22" t="n">
        <f aca="false">D135-C135</f>
        <v>0.0499458624375677</v>
      </c>
      <c r="F135" s="23" t="n">
        <f aca="false">MAX(B135+C135-D135,0)</f>
        <v>5993.45354664567</v>
      </c>
    </row>
    <row r="136" customFormat="false" ht="15" hidden="false" customHeight="false" outlineLevel="0" collapsed="false">
      <c r="A136" s="21" t="n">
        <v>132</v>
      </c>
      <c r="B136" s="22" t="n">
        <f aca="false">F135</f>
        <v>5993.45354664567</v>
      </c>
      <c r="C136" s="22" t="n">
        <f aca="false">B136*Inputs!$B$5/12</f>
        <v>119.819125486691</v>
      </c>
      <c r="D136" s="22" t="n">
        <f aca="false">IF(B136&lt;=0,0,MIN(B136+C136,MAX(B136*Inputs!$B$6,Inputs!$B$7)))</f>
        <v>119.869070932913</v>
      </c>
      <c r="E136" s="22" t="n">
        <f aca="false">D136-C136</f>
        <v>0.0499454462220541</v>
      </c>
      <c r="F136" s="23" t="n">
        <f aca="false">MAX(B136+C136-D136,0)</f>
        <v>5993.40360119945</v>
      </c>
    </row>
    <row r="137" customFormat="false" ht="15" hidden="false" customHeight="false" outlineLevel="0" collapsed="false">
      <c r="A137" s="21" t="n">
        <v>133</v>
      </c>
      <c r="B137" s="22" t="n">
        <f aca="false">F136</f>
        <v>5993.40360119945</v>
      </c>
      <c r="C137" s="22" t="n">
        <f aca="false">B137*Inputs!$B$5/12</f>
        <v>119.818126993979</v>
      </c>
      <c r="D137" s="22" t="n">
        <f aca="false">IF(B137&lt;=0,0,MIN(B137+C137,MAX(B137*Inputs!$B$6,Inputs!$B$7)))</f>
        <v>119.868072023989</v>
      </c>
      <c r="E137" s="22" t="n">
        <f aca="false">D137-C137</f>
        <v>0.0499450300099937</v>
      </c>
      <c r="F137" s="23" t="n">
        <f aca="false">MAX(B137+C137-D137,0)</f>
        <v>5993.35365616944</v>
      </c>
    </row>
    <row r="138" customFormat="false" ht="15" hidden="false" customHeight="false" outlineLevel="0" collapsed="false">
      <c r="A138" s="21" t="n">
        <v>134</v>
      </c>
      <c r="B138" s="22" t="n">
        <f aca="false">F137</f>
        <v>5993.35365616944</v>
      </c>
      <c r="C138" s="22" t="n">
        <f aca="false">B138*Inputs!$B$5/12</f>
        <v>119.817128509587</v>
      </c>
      <c r="D138" s="22" t="n">
        <f aca="false">IF(B138&lt;=0,0,MIN(B138+C138,MAX(B138*Inputs!$B$6,Inputs!$B$7)))</f>
        <v>119.867073123389</v>
      </c>
      <c r="E138" s="22" t="n">
        <f aca="false">D138-C138</f>
        <v>0.049944613801415</v>
      </c>
      <c r="F138" s="23" t="n">
        <f aca="false">MAX(B138+C138-D138,0)</f>
        <v>5993.30371155564</v>
      </c>
    </row>
    <row r="139" customFormat="false" ht="15" hidden="false" customHeight="false" outlineLevel="0" collapsed="false">
      <c r="A139" s="21" t="n">
        <v>135</v>
      </c>
      <c r="B139" s="22" t="n">
        <f aca="false">F138</f>
        <v>5993.30371155564</v>
      </c>
      <c r="C139" s="22" t="n">
        <f aca="false">B139*Inputs!$B$5/12</f>
        <v>119.816130033516</v>
      </c>
      <c r="D139" s="22" t="n">
        <f aca="false">IF(B139&lt;=0,0,MIN(B139+C139,MAX(B139*Inputs!$B$6,Inputs!$B$7)))</f>
        <v>119.866074231113</v>
      </c>
      <c r="E139" s="22" t="n">
        <f aca="false">D139-C139</f>
        <v>0.0499441975963038</v>
      </c>
      <c r="F139" s="23" t="n">
        <f aca="false">MAX(B139+C139-D139,0)</f>
        <v>5993.25376735804</v>
      </c>
    </row>
    <row r="140" customFormat="false" ht="15" hidden="false" customHeight="false" outlineLevel="0" collapsed="false">
      <c r="A140" s="21" t="n">
        <v>136</v>
      </c>
      <c r="B140" s="22" t="n">
        <f aca="false">F139</f>
        <v>5993.25376735804</v>
      </c>
      <c r="C140" s="22" t="n">
        <f aca="false">B140*Inputs!$B$5/12</f>
        <v>119.815131565766</v>
      </c>
      <c r="D140" s="22" t="n">
        <f aca="false">IF(B140&lt;=0,0,MIN(B140+C140,MAX(B140*Inputs!$B$6,Inputs!$B$7)))</f>
        <v>119.865075347161</v>
      </c>
      <c r="E140" s="22" t="n">
        <f aca="false">D140-C140</f>
        <v>0.0499437813946457</v>
      </c>
      <c r="F140" s="23" t="n">
        <f aca="false">MAX(B140+C140-D140,0)</f>
        <v>5993.20382357665</v>
      </c>
    </row>
    <row r="141" customFormat="false" ht="15" hidden="false" customHeight="false" outlineLevel="0" collapsed="false">
      <c r="A141" s="21" t="n">
        <v>137</v>
      </c>
      <c r="B141" s="22" t="n">
        <f aca="false">F140</f>
        <v>5993.20382357665</v>
      </c>
      <c r="C141" s="22" t="n">
        <f aca="false">B141*Inputs!$B$5/12</f>
        <v>119.814133106336</v>
      </c>
      <c r="D141" s="22" t="n">
        <f aca="false">IF(B141&lt;=0,0,MIN(B141+C141,MAX(B141*Inputs!$B$6,Inputs!$B$7)))</f>
        <v>119.864076471533</v>
      </c>
      <c r="E141" s="22" t="n">
        <f aca="false">D141-C141</f>
        <v>0.0499433651964836</v>
      </c>
      <c r="F141" s="23" t="n">
        <f aca="false">MAX(B141+C141-D141,0)</f>
        <v>5993.15388021145</v>
      </c>
    </row>
    <row r="142" customFormat="false" ht="15" hidden="false" customHeight="false" outlineLevel="0" collapsed="false">
      <c r="A142" s="21" t="n">
        <v>138</v>
      </c>
      <c r="B142" s="22" t="n">
        <f aca="false">F141</f>
        <v>5993.15388021145</v>
      </c>
      <c r="C142" s="22" t="n">
        <f aca="false">B142*Inputs!$B$5/12</f>
        <v>119.813134655227</v>
      </c>
      <c r="D142" s="22" t="n">
        <f aca="false">IF(B142&lt;=0,0,MIN(B142+C142,MAX(B142*Inputs!$B$6,Inputs!$B$7)))</f>
        <v>119.863077604229</v>
      </c>
      <c r="E142" s="22" t="n">
        <f aca="false">D142-C142</f>
        <v>0.0499429490017604</v>
      </c>
      <c r="F142" s="23" t="n">
        <f aca="false">MAX(B142+C142-D142,0)</f>
        <v>5993.10393726245</v>
      </c>
    </row>
    <row r="143" customFormat="false" ht="15" hidden="false" customHeight="false" outlineLevel="0" collapsed="false">
      <c r="A143" s="21" t="n">
        <v>139</v>
      </c>
      <c r="B143" s="22" t="n">
        <f aca="false">F142</f>
        <v>5993.10393726245</v>
      </c>
      <c r="C143" s="22" t="n">
        <f aca="false">B143*Inputs!$B$5/12</f>
        <v>119.812136212438</v>
      </c>
      <c r="D143" s="22" t="n">
        <f aca="false">IF(B143&lt;=0,0,MIN(B143+C143,MAX(B143*Inputs!$B$6,Inputs!$B$7)))</f>
        <v>119.862078745249</v>
      </c>
      <c r="E143" s="22" t="n">
        <f aca="false">D143-C143</f>
        <v>0.0499425328105332</v>
      </c>
      <c r="F143" s="23" t="n">
        <f aca="false">MAX(B143+C143-D143,0)</f>
        <v>5993.05399472964</v>
      </c>
    </row>
    <row r="144" customFormat="false" ht="15" hidden="false" customHeight="false" outlineLevel="0" collapsed="false">
      <c r="A144" s="21" t="n">
        <v>140</v>
      </c>
      <c r="B144" s="22" t="n">
        <f aca="false">F143</f>
        <v>5993.05399472964</v>
      </c>
      <c r="C144" s="22" t="n">
        <f aca="false">B144*Inputs!$B$5/12</f>
        <v>119.81113777797</v>
      </c>
      <c r="D144" s="22" t="n">
        <f aca="false">IF(B144&lt;=0,0,MIN(B144+C144,MAX(B144*Inputs!$B$6,Inputs!$B$7)))</f>
        <v>119.861079894593</v>
      </c>
      <c r="E144" s="22" t="n">
        <f aca="false">D144-C144</f>
        <v>0.0499421166227592</v>
      </c>
      <c r="F144" s="23" t="n">
        <f aca="false">MAX(B144+C144-D144,0)</f>
        <v>5993.00405261301</v>
      </c>
    </row>
    <row r="145" customFormat="false" ht="15" hidden="false" customHeight="false" outlineLevel="0" collapsed="false">
      <c r="A145" s="21" t="n">
        <v>141</v>
      </c>
      <c r="B145" s="22" t="n">
        <f aca="false">F144</f>
        <v>5993.00405261301</v>
      </c>
      <c r="C145" s="22" t="n">
        <f aca="false">B145*Inputs!$B$5/12</f>
        <v>119.810139351822</v>
      </c>
      <c r="D145" s="22" t="n">
        <f aca="false">IF(B145&lt;=0,0,MIN(B145+C145,MAX(B145*Inputs!$B$6,Inputs!$B$7)))</f>
        <v>119.86008105226</v>
      </c>
      <c r="E145" s="22" t="n">
        <f aca="false">D145-C145</f>
        <v>0.0499417004384526</v>
      </c>
      <c r="F145" s="23" t="n">
        <f aca="false">MAX(B145+C145-D145,0)</f>
        <v>5992.95411091258</v>
      </c>
    </row>
    <row r="146" customFormat="false" ht="15" hidden="false" customHeight="false" outlineLevel="0" collapsed="false">
      <c r="A146" s="21" t="n">
        <v>142</v>
      </c>
      <c r="B146" s="22" t="n">
        <f aca="false">F145</f>
        <v>5992.95411091258</v>
      </c>
      <c r="C146" s="22" t="n">
        <f aca="false">B146*Inputs!$B$5/12</f>
        <v>119.809140933994</v>
      </c>
      <c r="D146" s="22" t="n">
        <f aca="false">IF(B146&lt;=0,0,MIN(B146+C146,MAX(B146*Inputs!$B$6,Inputs!$B$7)))</f>
        <v>119.859082218252</v>
      </c>
      <c r="E146" s="22" t="n">
        <f aca="false">D146-C146</f>
        <v>0.0499412842576135</v>
      </c>
      <c r="F146" s="23" t="n">
        <f aca="false">MAX(B146+C146-D146,0)</f>
        <v>5992.90416962832</v>
      </c>
    </row>
    <row r="147" customFormat="false" ht="15" hidden="false" customHeight="false" outlineLevel="0" collapsed="false">
      <c r="A147" s="21" t="n">
        <v>143</v>
      </c>
      <c r="B147" s="22" t="n">
        <f aca="false">F146</f>
        <v>5992.90416962832</v>
      </c>
      <c r="C147" s="22" t="n">
        <f aca="false">B147*Inputs!$B$5/12</f>
        <v>119.808142524486</v>
      </c>
      <c r="D147" s="22" t="n">
        <f aca="false">IF(B147&lt;=0,0,MIN(B147+C147,MAX(B147*Inputs!$B$6,Inputs!$B$7)))</f>
        <v>119.858083392566</v>
      </c>
      <c r="E147" s="22" t="n">
        <f aca="false">D147-C147</f>
        <v>0.0499408680802418</v>
      </c>
      <c r="F147" s="23" t="n">
        <f aca="false">MAX(B147+C147-D147,0)</f>
        <v>5992.85422876024</v>
      </c>
    </row>
    <row r="148" customFormat="false" ht="15" hidden="false" customHeight="false" outlineLevel="0" collapsed="false">
      <c r="A148" s="21" t="n">
        <v>144</v>
      </c>
      <c r="B148" s="22" t="n">
        <f aca="false">F147</f>
        <v>5992.85422876024</v>
      </c>
      <c r="C148" s="22" t="n">
        <f aca="false">B148*Inputs!$B$5/12</f>
        <v>119.807144123298</v>
      </c>
      <c r="D148" s="22" t="n">
        <f aca="false">IF(B148&lt;=0,0,MIN(B148+C148,MAX(B148*Inputs!$B$6,Inputs!$B$7)))</f>
        <v>119.857084575205</v>
      </c>
      <c r="E148" s="22" t="n">
        <f aca="false">D148-C148</f>
        <v>0.0499404519063518</v>
      </c>
      <c r="F148" s="23" t="n">
        <f aca="false">MAX(B148+C148-D148,0)</f>
        <v>5992.80428830833</v>
      </c>
    </row>
    <row r="149" customFormat="false" ht="15" hidden="false" customHeight="false" outlineLevel="0" collapsed="false">
      <c r="A149" s="21" t="n">
        <v>145</v>
      </c>
      <c r="B149" s="22" t="n">
        <f aca="false">F148</f>
        <v>5992.80428830833</v>
      </c>
      <c r="C149" s="22" t="n">
        <f aca="false">B149*Inputs!$B$5/12</f>
        <v>119.806145730431</v>
      </c>
      <c r="D149" s="22" t="n">
        <f aca="false">IF(B149&lt;=0,0,MIN(B149+C149,MAX(B149*Inputs!$B$6,Inputs!$B$7)))</f>
        <v>119.856085766167</v>
      </c>
      <c r="E149" s="22" t="n">
        <f aca="false">D149-C149</f>
        <v>0.049940035735915</v>
      </c>
      <c r="F149" s="23" t="n">
        <f aca="false">MAX(B149+C149-D149,0)</f>
        <v>5992.7543482726</v>
      </c>
    </row>
    <row r="150" customFormat="false" ht="15" hidden="false" customHeight="false" outlineLevel="0" collapsed="false">
      <c r="A150" s="21" t="n">
        <v>146</v>
      </c>
      <c r="B150" s="22" t="n">
        <f aca="false">F149</f>
        <v>5992.7543482726</v>
      </c>
      <c r="C150" s="22" t="n">
        <f aca="false">B150*Inputs!$B$5/12</f>
        <v>119.805147345883</v>
      </c>
      <c r="D150" s="22" t="n">
        <f aca="false">IF(B150&lt;=0,0,MIN(B150+C150,MAX(B150*Inputs!$B$6,Inputs!$B$7)))</f>
        <v>119.855086965452</v>
      </c>
      <c r="E150" s="22" t="n">
        <f aca="false">D150-C150</f>
        <v>0.0499396195689599</v>
      </c>
      <c r="F150" s="23" t="n">
        <f aca="false">MAX(B150+C150-D150,0)</f>
        <v>5992.70440865303</v>
      </c>
    </row>
    <row r="151" customFormat="false" ht="15" hidden="false" customHeight="false" outlineLevel="0" collapsed="false">
      <c r="A151" s="21" t="n">
        <v>147</v>
      </c>
      <c r="B151" s="22" t="n">
        <f aca="false">F150</f>
        <v>5992.70440865303</v>
      </c>
      <c r="C151" s="22" t="n">
        <f aca="false">B151*Inputs!$B$5/12</f>
        <v>119.804148969655</v>
      </c>
      <c r="D151" s="22" t="n">
        <f aca="false">IF(B151&lt;=0,0,MIN(B151+C151,MAX(B151*Inputs!$B$6,Inputs!$B$7)))</f>
        <v>119.854088173061</v>
      </c>
      <c r="E151" s="22" t="n">
        <f aca="false">D151-C151</f>
        <v>0.0499392034054438</v>
      </c>
      <c r="F151" s="23" t="n">
        <f aca="false">MAX(B151+C151-D151,0)</f>
        <v>5992.65446944962</v>
      </c>
    </row>
    <row r="152" customFormat="false" ht="15" hidden="false" customHeight="false" outlineLevel="0" collapsed="false">
      <c r="A152" s="21" t="n">
        <v>148</v>
      </c>
      <c r="B152" s="22" t="n">
        <f aca="false">F151</f>
        <v>5992.65446944962</v>
      </c>
      <c r="C152" s="22" t="n">
        <f aca="false">B152*Inputs!$B$5/12</f>
        <v>119.803150601747</v>
      </c>
      <c r="D152" s="22" t="n">
        <f aca="false">IF(B152&lt;=0,0,MIN(B152+C152,MAX(B152*Inputs!$B$6,Inputs!$B$7)))</f>
        <v>119.853089388992</v>
      </c>
      <c r="E152" s="22" t="n">
        <f aca="false">D152-C152</f>
        <v>0.0499387872453951</v>
      </c>
      <c r="F152" s="23" t="n">
        <f aca="false">MAX(B152+C152-D152,0)</f>
        <v>5992.60453066238</v>
      </c>
    </row>
    <row r="153" customFormat="false" ht="15" hidden="false" customHeight="false" outlineLevel="0" collapsed="false">
      <c r="A153" s="21" t="n">
        <v>149</v>
      </c>
      <c r="B153" s="22" t="n">
        <f aca="false">F152</f>
        <v>5992.60453066238</v>
      </c>
      <c r="C153" s="22" t="n">
        <f aca="false">B153*Inputs!$B$5/12</f>
        <v>119.802152242159</v>
      </c>
      <c r="D153" s="22" t="n">
        <f aca="false">IF(B153&lt;=0,0,MIN(B153+C153,MAX(B153*Inputs!$B$6,Inputs!$B$7)))</f>
        <v>119.852090613248</v>
      </c>
      <c r="E153" s="22" t="n">
        <f aca="false">D153-C153</f>
        <v>0.0499383710888424</v>
      </c>
      <c r="F153" s="23" t="n">
        <f aca="false">MAX(B153+C153-D153,0)</f>
        <v>5992.55459229129</v>
      </c>
    </row>
    <row r="154" customFormat="false" ht="15" hidden="false" customHeight="false" outlineLevel="0" collapsed="false">
      <c r="A154" s="21" t="n">
        <v>150</v>
      </c>
      <c r="B154" s="22" t="n">
        <f aca="false">F153</f>
        <v>5992.55459229129</v>
      </c>
      <c r="C154" s="22" t="n">
        <f aca="false">B154*Inputs!$B$5/12</f>
        <v>119.80115389089</v>
      </c>
      <c r="D154" s="22" t="n">
        <f aca="false">IF(B154&lt;=0,0,MIN(B154+C154,MAX(B154*Inputs!$B$6,Inputs!$B$7)))</f>
        <v>119.851091845826</v>
      </c>
      <c r="E154" s="22" t="n">
        <f aca="false">D154-C154</f>
        <v>0.049937954935757</v>
      </c>
      <c r="F154" s="23" t="n">
        <f aca="false">MAX(B154+C154-D154,0)</f>
        <v>5992.50465433635</v>
      </c>
    </row>
    <row r="155" customFormat="false" ht="15" hidden="false" customHeight="false" outlineLevel="0" collapsed="false">
      <c r="A155" s="21" t="n">
        <v>151</v>
      </c>
      <c r="B155" s="22" t="n">
        <f aca="false">F154</f>
        <v>5992.50465433635</v>
      </c>
      <c r="C155" s="22" t="n">
        <f aca="false">B155*Inputs!$B$5/12</f>
        <v>119.800155547941</v>
      </c>
      <c r="D155" s="22" t="n">
        <f aca="false">IF(B155&lt;=0,0,MIN(B155+C155,MAX(B155*Inputs!$B$6,Inputs!$B$7)))</f>
        <v>119.850093086727</v>
      </c>
      <c r="E155" s="22" t="n">
        <f aca="false">D155-C155</f>
        <v>0.0499375387861392</v>
      </c>
      <c r="F155" s="23" t="n">
        <f aca="false">MAX(B155+C155-D155,0)</f>
        <v>5992.45471679757</v>
      </c>
    </row>
    <row r="156" customFormat="false" ht="15" hidden="false" customHeight="false" outlineLevel="0" collapsed="false">
      <c r="A156" s="21" t="n">
        <v>152</v>
      </c>
      <c r="B156" s="22" t="n">
        <f aca="false">F155</f>
        <v>5992.45471679757</v>
      </c>
      <c r="C156" s="22" t="n">
        <f aca="false">B156*Inputs!$B$5/12</f>
        <v>119.799157213311</v>
      </c>
      <c r="D156" s="22" t="n">
        <f aca="false">IF(B156&lt;=0,0,MIN(B156+C156,MAX(B156*Inputs!$B$6,Inputs!$B$7)))</f>
        <v>119.849094335951</v>
      </c>
      <c r="E156" s="22" t="n">
        <f aca="false">D156-C156</f>
        <v>0.0499371226399745</v>
      </c>
      <c r="F156" s="23" t="n">
        <f aca="false">MAX(B156+C156-D156,0)</f>
        <v>5992.40477967493</v>
      </c>
    </row>
    <row r="157" customFormat="false" ht="15" hidden="false" customHeight="false" outlineLevel="0" collapsed="false">
      <c r="A157" s="21" t="n">
        <v>153</v>
      </c>
      <c r="B157" s="22" t="n">
        <f aca="false">F156</f>
        <v>5992.40477967493</v>
      </c>
      <c r="C157" s="22" t="n">
        <f aca="false">B157*Inputs!$B$5/12</f>
        <v>119.798158887001</v>
      </c>
      <c r="D157" s="22" t="n">
        <f aca="false">IF(B157&lt;=0,0,MIN(B157+C157,MAX(B157*Inputs!$B$6,Inputs!$B$7)))</f>
        <v>119.848095593499</v>
      </c>
      <c r="E157" s="22" t="n">
        <f aca="false">D157-C157</f>
        <v>0.0499367064973058</v>
      </c>
      <c r="F157" s="23" t="n">
        <f aca="false">MAX(B157+C157-D157,0)</f>
        <v>5992.35484296843</v>
      </c>
    </row>
    <row r="158" customFormat="false" ht="15" hidden="false" customHeight="false" outlineLevel="0" collapsed="false">
      <c r="A158" s="21" t="n">
        <v>154</v>
      </c>
      <c r="B158" s="22" t="n">
        <f aca="false">F157</f>
        <v>5992.35484296843</v>
      </c>
      <c r="C158" s="22" t="n">
        <f aca="false">B158*Inputs!$B$5/12</f>
        <v>119.797160569011</v>
      </c>
      <c r="D158" s="22" t="n">
        <f aca="false">IF(B158&lt;=0,0,MIN(B158+C158,MAX(B158*Inputs!$B$6,Inputs!$B$7)))</f>
        <v>119.847096859369</v>
      </c>
      <c r="E158" s="22" t="n">
        <f aca="false">D158-C158</f>
        <v>0.049936290358076</v>
      </c>
      <c r="F158" s="23" t="n">
        <f aca="false">MAX(B158+C158-D158,0)</f>
        <v>5992.30490667807</v>
      </c>
    </row>
    <row r="159" customFormat="false" ht="15" hidden="false" customHeight="false" outlineLevel="0" collapsed="false">
      <c r="A159" s="21" t="n">
        <v>155</v>
      </c>
      <c r="B159" s="22" t="n">
        <f aca="false">F158</f>
        <v>5992.30490667807</v>
      </c>
      <c r="C159" s="22" t="n">
        <f aca="false">B159*Inputs!$B$5/12</f>
        <v>119.796162259339</v>
      </c>
      <c r="D159" s="22" t="n">
        <f aca="false">IF(B159&lt;=0,0,MIN(B159+C159,MAX(B159*Inputs!$B$6,Inputs!$B$7)))</f>
        <v>119.846098133561</v>
      </c>
      <c r="E159" s="22" t="n">
        <f aca="false">D159-C159</f>
        <v>0.0499358742223137</v>
      </c>
      <c r="F159" s="23" t="n">
        <f aca="false">MAX(B159+C159-D159,0)</f>
        <v>5992.25497080385</v>
      </c>
    </row>
    <row r="160" customFormat="false" ht="15" hidden="false" customHeight="false" outlineLevel="0" collapsed="false">
      <c r="A160" s="21" t="n">
        <v>156</v>
      </c>
      <c r="B160" s="22" t="n">
        <f aca="false">F159</f>
        <v>5992.25497080385</v>
      </c>
      <c r="C160" s="22" t="n">
        <f aca="false">B160*Inputs!$B$5/12</f>
        <v>119.795163957987</v>
      </c>
      <c r="D160" s="22" t="n">
        <f aca="false">IF(B160&lt;=0,0,MIN(B160+C160,MAX(B160*Inputs!$B$6,Inputs!$B$7)))</f>
        <v>119.845099416077</v>
      </c>
      <c r="E160" s="22" t="n">
        <f aca="false">D160-C160</f>
        <v>0.0499354580900473</v>
      </c>
      <c r="F160" s="23" t="n">
        <f aca="false">MAX(B160+C160-D160,0)</f>
        <v>5992.20503534576</v>
      </c>
    </row>
    <row r="161" customFormat="false" ht="15" hidden="false" customHeight="false" outlineLevel="0" collapsed="false">
      <c r="A161" s="21" t="n">
        <v>157</v>
      </c>
      <c r="B161" s="22" t="n">
        <f aca="false">F160</f>
        <v>5992.20503534576</v>
      </c>
      <c r="C161" s="22" t="n">
        <f aca="false">B161*Inputs!$B$5/12</f>
        <v>119.794165664954</v>
      </c>
      <c r="D161" s="22" t="n">
        <f aca="false">IF(B161&lt;=0,0,MIN(B161+C161,MAX(B161*Inputs!$B$6,Inputs!$B$7)))</f>
        <v>119.844100706915</v>
      </c>
      <c r="E161" s="22" t="n">
        <f aca="false">D161-C161</f>
        <v>0.0499350419612341</v>
      </c>
      <c r="F161" s="23" t="n">
        <f aca="false">MAX(B161+C161-D161,0)</f>
        <v>5992.1551003038</v>
      </c>
    </row>
    <row r="162" customFormat="false" ht="15" hidden="false" customHeight="false" outlineLevel="0" collapsed="false">
      <c r="A162" s="21" t="n">
        <v>158</v>
      </c>
      <c r="B162" s="22" t="n">
        <f aca="false">F161</f>
        <v>5992.1551003038</v>
      </c>
      <c r="C162" s="22" t="n">
        <f aca="false">B162*Inputs!$B$5/12</f>
        <v>119.79316738024</v>
      </c>
      <c r="D162" s="22" t="n">
        <f aca="false">IF(B162&lt;=0,0,MIN(B162+C162,MAX(B162*Inputs!$B$6,Inputs!$B$7)))</f>
        <v>119.843102006076</v>
      </c>
      <c r="E162" s="22" t="n">
        <f aca="false">D162-C162</f>
        <v>0.04993462583586</v>
      </c>
      <c r="F162" s="23" t="n">
        <f aca="false">MAX(B162+C162-D162,0)</f>
        <v>5992.10516567797</v>
      </c>
    </row>
    <row r="163" customFormat="false" ht="15" hidden="false" customHeight="false" outlineLevel="0" collapsed="false">
      <c r="A163" s="21" t="n">
        <v>159</v>
      </c>
      <c r="B163" s="22" t="n">
        <f aca="false">F162</f>
        <v>5992.10516567797</v>
      </c>
      <c r="C163" s="22" t="n">
        <f aca="false">B163*Inputs!$B$5/12</f>
        <v>119.792169103845</v>
      </c>
      <c r="D163" s="22" t="n">
        <f aca="false">IF(B163&lt;=0,0,MIN(B163+C163,MAX(B163*Inputs!$B$6,Inputs!$B$7)))</f>
        <v>119.842103313559</v>
      </c>
      <c r="E163" s="22" t="n">
        <f aca="false">D163-C163</f>
        <v>0.0499342097139817</v>
      </c>
      <c r="F163" s="23" t="n">
        <f aca="false">MAX(B163+C163-D163,0)</f>
        <v>5992.05523146825</v>
      </c>
    </row>
    <row r="164" customFormat="false" ht="15" hidden="false" customHeight="false" outlineLevel="0" collapsed="false">
      <c r="A164" s="21" t="n">
        <v>160</v>
      </c>
      <c r="B164" s="22" t="n">
        <f aca="false">F163</f>
        <v>5992.05523146825</v>
      </c>
      <c r="C164" s="22" t="n">
        <f aca="false">B164*Inputs!$B$5/12</f>
        <v>119.791170835769</v>
      </c>
      <c r="D164" s="22" t="n">
        <f aca="false">IF(B164&lt;=0,0,MIN(B164+C164,MAX(B164*Inputs!$B$6,Inputs!$B$7)))</f>
        <v>119.841104629365</v>
      </c>
      <c r="E164" s="22" t="n">
        <f aca="false">D164-C164</f>
        <v>0.0499337935955708</v>
      </c>
      <c r="F164" s="23" t="n">
        <f aca="false">MAX(B164+C164-D164,0)</f>
        <v>5992.00529767466</v>
      </c>
    </row>
    <row r="165" customFormat="false" ht="15" hidden="false" customHeight="false" outlineLevel="0" collapsed="false">
      <c r="A165" s="21" t="n">
        <v>161</v>
      </c>
      <c r="B165" s="22" t="n">
        <f aca="false">F164</f>
        <v>5992.00529767466</v>
      </c>
      <c r="C165" s="22" t="n">
        <f aca="false">B165*Inputs!$B$5/12</f>
        <v>119.790172576013</v>
      </c>
      <c r="D165" s="22" t="n">
        <f aca="false">IF(B165&lt;=0,0,MIN(B165+C165,MAX(B165*Inputs!$B$6,Inputs!$B$7)))</f>
        <v>119.840105953493</v>
      </c>
      <c r="E165" s="22" t="n">
        <f aca="false">D165-C165</f>
        <v>0.0499333774806132</v>
      </c>
      <c r="F165" s="23" t="n">
        <f aca="false">MAX(B165+C165-D165,0)</f>
        <v>5991.95536429717</v>
      </c>
    </row>
    <row r="166" customFormat="false" ht="15" hidden="false" customHeight="false" outlineLevel="0" collapsed="false">
      <c r="A166" s="21" t="n">
        <v>162</v>
      </c>
      <c r="B166" s="22" t="n">
        <f aca="false">F165</f>
        <v>5991.95536429717</v>
      </c>
      <c r="C166" s="22" t="n">
        <f aca="false">B166*Inputs!$B$5/12</f>
        <v>119.789174324574</v>
      </c>
      <c r="D166" s="22" t="n">
        <f aca="false">IF(B166&lt;=0,0,MIN(B166+C166,MAX(B166*Inputs!$B$6,Inputs!$B$7)))</f>
        <v>119.839107285943</v>
      </c>
      <c r="E166" s="22" t="n">
        <f aca="false">D166-C166</f>
        <v>0.0499329613691515</v>
      </c>
      <c r="F166" s="23" t="n">
        <f aca="false">MAX(B166+C166-D166,0)</f>
        <v>5991.90543133581</v>
      </c>
    </row>
    <row r="167" customFormat="false" ht="15" hidden="false" customHeight="false" outlineLevel="0" collapsed="false">
      <c r="A167" s="21" t="n">
        <v>163</v>
      </c>
      <c r="B167" s="22" t="n">
        <f aca="false">F166</f>
        <v>5991.90543133581</v>
      </c>
      <c r="C167" s="22" t="n">
        <f aca="false">B167*Inputs!$B$5/12</f>
        <v>119.788176081455</v>
      </c>
      <c r="D167" s="22" t="n">
        <f aca="false">IF(B167&lt;=0,0,MIN(B167+C167,MAX(B167*Inputs!$B$6,Inputs!$B$7)))</f>
        <v>119.838108626716</v>
      </c>
      <c r="E167" s="22" t="n">
        <f aca="false">D167-C167</f>
        <v>0.049932545261143</v>
      </c>
      <c r="F167" s="23" t="n">
        <f aca="false">MAX(B167+C167-D167,0)</f>
        <v>5991.85549879054</v>
      </c>
    </row>
    <row r="168" customFormat="false" ht="15" hidden="false" customHeight="false" outlineLevel="0" collapsed="false">
      <c r="A168" s="21" t="n">
        <v>164</v>
      </c>
      <c r="B168" s="22" t="n">
        <f aca="false">F167</f>
        <v>5991.85549879054</v>
      </c>
      <c r="C168" s="22" t="n">
        <f aca="false">B168*Inputs!$B$5/12</f>
        <v>119.787177846654</v>
      </c>
      <c r="D168" s="22" t="n">
        <f aca="false">IF(B168&lt;=0,0,MIN(B168+C168,MAX(B168*Inputs!$B$6,Inputs!$B$7)))</f>
        <v>119.837109975811</v>
      </c>
      <c r="E168" s="22" t="n">
        <f aca="false">D168-C168</f>
        <v>0.0499321291565877</v>
      </c>
      <c r="F168" s="23" t="n">
        <f aca="false">MAX(B168+C168-D168,0)</f>
        <v>5991.80556666139</v>
      </c>
    </row>
    <row r="169" customFormat="false" ht="15" hidden="false" customHeight="false" outlineLevel="0" collapsed="false">
      <c r="A169" s="21" t="n">
        <v>165</v>
      </c>
      <c r="B169" s="22" t="n">
        <f aca="false">F168</f>
        <v>5991.80556666139</v>
      </c>
      <c r="C169" s="22" t="n">
        <f aca="false">B169*Inputs!$B$5/12</f>
        <v>119.786179620172</v>
      </c>
      <c r="D169" s="22" t="n">
        <f aca="false">IF(B169&lt;=0,0,MIN(B169+C169,MAX(B169*Inputs!$B$6,Inputs!$B$7)))</f>
        <v>119.836111333228</v>
      </c>
      <c r="E169" s="22" t="n">
        <f aca="false">D169-C169</f>
        <v>0.0499317130554999</v>
      </c>
      <c r="F169" s="23" t="n">
        <f aca="false">MAX(B169+C169-D169,0)</f>
        <v>5991.75563494833</v>
      </c>
    </row>
    <row r="170" customFormat="false" ht="15" hidden="false" customHeight="false" outlineLevel="0" collapsed="false">
      <c r="A170" s="21" t="n">
        <v>166</v>
      </c>
      <c r="B170" s="22" t="n">
        <f aca="false">F169</f>
        <v>5991.75563494833</v>
      </c>
      <c r="C170" s="22" t="n">
        <f aca="false">B170*Inputs!$B$5/12</f>
        <v>119.785181402009</v>
      </c>
      <c r="D170" s="22" t="n">
        <f aca="false">IF(B170&lt;=0,0,MIN(B170+C170,MAX(B170*Inputs!$B$6,Inputs!$B$7)))</f>
        <v>119.835112698967</v>
      </c>
      <c r="E170" s="22" t="n">
        <f aca="false">D170-C170</f>
        <v>0.0499312969579222</v>
      </c>
      <c r="F170" s="23" t="n">
        <f aca="false">MAX(B170+C170-D170,0)</f>
        <v>5991.70570365138</v>
      </c>
    </row>
    <row r="171" customFormat="false" ht="15" hidden="false" customHeight="false" outlineLevel="0" collapsed="false">
      <c r="A171" s="21" t="n">
        <v>167</v>
      </c>
      <c r="B171" s="22" t="n">
        <f aca="false">F170</f>
        <v>5991.70570365138</v>
      </c>
      <c r="C171" s="22" t="n">
        <f aca="false">B171*Inputs!$B$5/12</f>
        <v>119.784183192164</v>
      </c>
      <c r="D171" s="22" t="n">
        <f aca="false">IF(B171&lt;=0,0,MIN(B171+C171,MAX(B171*Inputs!$B$6,Inputs!$B$7)))</f>
        <v>119.834114073028</v>
      </c>
      <c r="E171" s="22" t="n">
        <f aca="false">D171-C171</f>
        <v>0.0499308808637551</v>
      </c>
      <c r="F171" s="23" t="n">
        <f aca="false">MAX(B171+C171-D171,0)</f>
        <v>5991.65577277051</v>
      </c>
    </row>
    <row r="172" customFormat="false" ht="15" hidden="false" customHeight="false" outlineLevel="0" collapsed="false">
      <c r="A172" s="21" t="n">
        <v>168</v>
      </c>
      <c r="B172" s="22" t="n">
        <f aca="false">F171</f>
        <v>5991.65577277051</v>
      </c>
      <c r="C172" s="22" t="n">
        <f aca="false">B172*Inputs!$B$5/12</f>
        <v>119.783184990637</v>
      </c>
      <c r="D172" s="22" t="n">
        <f aca="false">IF(B172&lt;=0,0,MIN(B172+C172,MAX(B172*Inputs!$B$6,Inputs!$B$7)))</f>
        <v>119.83311545541</v>
      </c>
      <c r="E172" s="22" t="n">
        <f aca="false">D172-C172</f>
        <v>0.049930464773098</v>
      </c>
      <c r="F172" s="23" t="n">
        <f aca="false">MAX(B172+C172-D172,0)</f>
        <v>5991.60584230574</v>
      </c>
    </row>
    <row r="173" customFormat="false" ht="15" hidden="false" customHeight="false" outlineLevel="0" collapsed="false">
      <c r="A173" s="21" t="n">
        <v>169</v>
      </c>
      <c r="B173" s="22" t="n">
        <f aca="false">F172</f>
        <v>5991.60584230574</v>
      </c>
      <c r="C173" s="22" t="n">
        <f aca="false">B173*Inputs!$B$5/12</f>
        <v>119.782186797429</v>
      </c>
      <c r="D173" s="22" t="n">
        <f aca="false">IF(B173&lt;=0,0,MIN(B173+C173,MAX(B173*Inputs!$B$6,Inputs!$B$7)))</f>
        <v>119.832116846115</v>
      </c>
      <c r="E173" s="22" t="n">
        <f aca="false">D173-C173</f>
        <v>0.04993004868588</v>
      </c>
      <c r="F173" s="23" t="n">
        <f aca="false">MAX(B173+C173-D173,0)</f>
        <v>5991.55591225705</v>
      </c>
    </row>
    <row r="174" customFormat="false" ht="15" hidden="false" customHeight="false" outlineLevel="0" collapsed="false">
      <c r="A174" s="21" t="n">
        <v>170</v>
      </c>
      <c r="B174" s="22" t="n">
        <f aca="false">F173</f>
        <v>5991.55591225705</v>
      </c>
      <c r="C174" s="22" t="n">
        <f aca="false">B174*Inputs!$B$5/12</f>
        <v>119.781188612539</v>
      </c>
      <c r="D174" s="22" t="n">
        <f aca="false">IF(B174&lt;=0,0,MIN(B174+C174,MAX(B174*Inputs!$B$6,Inputs!$B$7)))</f>
        <v>119.831118245141</v>
      </c>
      <c r="E174" s="22" t="n">
        <f aca="false">D174-C174</f>
        <v>0.0499296326021437</v>
      </c>
      <c r="F174" s="23" t="n">
        <f aca="false">MAX(B174+C174-D174,0)</f>
        <v>5991.50598262445</v>
      </c>
    </row>
    <row r="175" customFormat="false" ht="15" hidden="false" customHeight="false" outlineLevel="0" collapsed="false">
      <c r="A175" s="21" t="n">
        <v>171</v>
      </c>
      <c r="B175" s="22" t="n">
        <f aca="false">F174</f>
        <v>5991.50598262445</v>
      </c>
      <c r="C175" s="22" t="n">
        <f aca="false">B175*Inputs!$B$5/12</f>
        <v>119.780190435967</v>
      </c>
      <c r="D175" s="22" t="n">
        <f aca="false">IF(B175&lt;=0,0,MIN(B175+C175,MAX(B175*Inputs!$B$6,Inputs!$B$7)))</f>
        <v>119.830119652489</v>
      </c>
      <c r="E175" s="22" t="n">
        <f aca="false">D175-C175</f>
        <v>0.0499292165218606</v>
      </c>
      <c r="F175" s="23" t="n">
        <f aca="false">MAX(B175+C175-D175,0)</f>
        <v>5991.45605340793</v>
      </c>
    </row>
    <row r="176" customFormat="false" ht="15" hidden="false" customHeight="false" outlineLevel="0" collapsed="false">
      <c r="A176" s="21" t="n">
        <v>172</v>
      </c>
      <c r="B176" s="22" t="n">
        <f aca="false">F175</f>
        <v>5991.45605340793</v>
      </c>
      <c r="C176" s="22" t="n">
        <f aca="false">B176*Inputs!$B$5/12</f>
        <v>119.779192267714</v>
      </c>
      <c r="D176" s="22" t="n">
        <f aca="false">IF(B176&lt;=0,0,MIN(B176+C176,MAX(B176*Inputs!$B$6,Inputs!$B$7)))</f>
        <v>119.829121068159</v>
      </c>
      <c r="E176" s="22" t="n">
        <f aca="false">D176-C176</f>
        <v>0.0499288004450733</v>
      </c>
      <c r="F176" s="23" t="n">
        <f aca="false">MAX(B176+C176-D176,0)</f>
        <v>5991.40612460749</v>
      </c>
    </row>
    <row r="177" customFormat="false" ht="15" hidden="false" customHeight="false" outlineLevel="0" collapsed="false">
      <c r="A177" s="21" t="n">
        <v>173</v>
      </c>
      <c r="B177" s="22" t="n">
        <f aca="false">F176</f>
        <v>5991.40612460749</v>
      </c>
      <c r="C177" s="22" t="n">
        <f aca="false">B177*Inputs!$B$5/12</f>
        <v>119.778194107778</v>
      </c>
      <c r="D177" s="22" t="n">
        <f aca="false">IF(B177&lt;=0,0,MIN(B177+C177,MAX(B177*Inputs!$B$6,Inputs!$B$7)))</f>
        <v>119.82812249215</v>
      </c>
      <c r="E177" s="22" t="n">
        <f aca="false">D177-C177</f>
        <v>0.0499283843717393</v>
      </c>
      <c r="F177" s="23" t="n">
        <f aca="false">MAX(B177+C177-D177,0)</f>
        <v>5991.35619622312</v>
      </c>
    </row>
    <row r="178" customFormat="false" ht="15" hidden="false" customHeight="false" outlineLevel="0" collapsed="false">
      <c r="A178" s="21" t="n">
        <v>174</v>
      </c>
      <c r="B178" s="22" t="n">
        <f aca="false">F177</f>
        <v>5991.35619622312</v>
      </c>
      <c r="C178" s="22" t="n">
        <f aca="false">B178*Inputs!$B$5/12</f>
        <v>119.77719595616</v>
      </c>
      <c r="D178" s="22" t="n">
        <f aca="false">IF(B178&lt;=0,0,MIN(B178+C178,MAX(B178*Inputs!$B$6,Inputs!$B$7)))</f>
        <v>119.827123924462</v>
      </c>
      <c r="E178" s="22" t="n">
        <f aca="false">D178-C178</f>
        <v>0.0499279683018585</v>
      </c>
      <c r="F178" s="23" t="n">
        <f aca="false">MAX(B178+C178-D178,0)</f>
        <v>5991.30626825481</v>
      </c>
    </row>
    <row r="179" customFormat="false" ht="15" hidden="false" customHeight="false" outlineLevel="0" collapsed="false">
      <c r="A179" s="21" t="n">
        <v>175</v>
      </c>
      <c r="B179" s="22" t="n">
        <f aca="false">F178</f>
        <v>5991.30626825481</v>
      </c>
      <c r="C179" s="22" t="n">
        <f aca="false">B179*Inputs!$B$5/12</f>
        <v>119.776197812861</v>
      </c>
      <c r="D179" s="22" t="n">
        <f aca="false">IF(B179&lt;=0,0,MIN(B179+C179,MAX(B179*Inputs!$B$6,Inputs!$B$7)))</f>
        <v>119.826125365096</v>
      </c>
      <c r="E179" s="22" t="n">
        <f aca="false">D179-C179</f>
        <v>0.0499275522354594</v>
      </c>
      <c r="F179" s="23" t="n">
        <f aca="false">MAX(B179+C179-D179,0)</f>
        <v>5991.25634070258</v>
      </c>
    </row>
    <row r="180" customFormat="false" ht="15" hidden="false" customHeight="false" outlineLevel="0" collapsed="false">
      <c r="A180" s="21" t="n">
        <v>176</v>
      </c>
      <c r="B180" s="22" t="n">
        <f aca="false">F179</f>
        <v>5991.25634070258</v>
      </c>
      <c r="C180" s="22" t="n">
        <f aca="false">B180*Inputs!$B$5/12</f>
        <v>119.775199677879</v>
      </c>
      <c r="D180" s="22" t="n">
        <f aca="false">IF(B180&lt;=0,0,MIN(B180+C180,MAX(B180*Inputs!$B$6,Inputs!$B$7)))</f>
        <v>119.825126814052</v>
      </c>
      <c r="E180" s="22" t="n">
        <f aca="false">D180-C180</f>
        <v>0.049927136172542</v>
      </c>
      <c r="F180" s="23" t="n">
        <f aca="false">MAX(B180+C180-D180,0)</f>
        <v>5991.20641356641</v>
      </c>
    </row>
    <row r="181" customFormat="false" ht="15" hidden="false" customHeight="false" outlineLevel="0" collapsed="false">
      <c r="A181" s="21" t="n">
        <v>177</v>
      </c>
      <c r="B181" s="22" t="n">
        <f aca="false">F180</f>
        <v>5991.20641356641</v>
      </c>
      <c r="C181" s="22" t="n">
        <f aca="false">B181*Inputs!$B$5/12</f>
        <v>119.774201551215</v>
      </c>
      <c r="D181" s="22" t="n">
        <f aca="false">IF(B181&lt;=0,0,MIN(B181+C181,MAX(B181*Inputs!$B$6,Inputs!$B$7)))</f>
        <v>119.824128271328</v>
      </c>
      <c r="E181" s="22" t="n">
        <f aca="false">D181-C181</f>
        <v>0.0499267201130493</v>
      </c>
      <c r="F181" s="23" t="n">
        <f aca="false">MAX(B181+C181-D181,0)</f>
        <v>5991.15648684629</v>
      </c>
    </row>
    <row r="182" customFormat="false" ht="15" hidden="false" customHeight="false" outlineLevel="0" collapsed="false">
      <c r="A182" s="21" t="n">
        <v>178</v>
      </c>
      <c r="B182" s="22" t="n">
        <f aca="false">F181</f>
        <v>5991.15648684629</v>
      </c>
      <c r="C182" s="22" t="n">
        <f aca="false">B182*Inputs!$B$5/12</f>
        <v>119.773203432869</v>
      </c>
      <c r="D182" s="22" t="n">
        <f aca="false">IF(B182&lt;=0,0,MIN(B182+C182,MAX(B182*Inputs!$B$6,Inputs!$B$7)))</f>
        <v>119.823129736926</v>
      </c>
      <c r="E182" s="22" t="n">
        <f aca="false">D182-C182</f>
        <v>0.0499263040570668</v>
      </c>
      <c r="F182" s="23" t="n">
        <f aca="false">MAX(B182+C182-D182,0)</f>
        <v>5991.10656054224</v>
      </c>
    </row>
    <row r="183" customFormat="false" ht="15" hidden="false" customHeight="false" outlineLevel="0" collapsed="false">
      <c r="A183" s="21" t="n">
        <v>179</v>
      </c>
      <c r="B183" s="22" t="n">
        <f aca="false">F182</f>
        <v>5991.10656054224</v>
      </c>
      <c r="C183" s="22" t="n">
        <f aca="false">B183*Inputs!$B$5/12</f>
        <v>119.77220532284</v>
      </c>
      <c r="D183" s="22" t="n">
        <f aca="false">IF(B183&lt;=0,0,MIN(B183+C183,MAX(B183*Inputs!$B$6,Inputs!$B$7)))</f>
        <v>119.822131210845</v>
      </c>
      <c r="E183" s="22" t="n">
        <f aca="false">D183-C183</f>
        <v>0.0499258880045232</v>
      </c>
      <c r="F183" s="23" t="n">
        <f aca="false">MAX(B183+C183-D183,0)</f>
        <v>5991.05663465423</v>
      </c>
    </row>
    <row r="184" customFormat="false" ht="15" hidden="false" customHeight="false" outlineLevel="0" collapsed="false">
      <c r="A184" s="21" t="n">
        <v>180</v>
      </c>
      <c r="B184" s="22" t="n">
        <f aca="false">F183</f>
        <v>5991.05663465423</v>
      </c>
      <c r="C184" s="22" t="n">
        <f aca="false">B184*Inputs!$B$5/12</f>
        <v>119.771207221129</v>
      </c>
      <c r="D184" s="22" t="n">
        <f aca="false">IF(B184&lt;=0,0,MIN(B184+C184,MAX(B184*Inputs!$B$6,Inputs!$B$7)))</f>
        <v>119.821132693085</v>
      </c>
      <c r="E184" s="22" t="n">
        <f aca="false">D184-C184</f>
        <v>0.0499254719554472</v>
      </c>
      <c r="F184" s="23" t="n">
        <f aca="false">MAX(B184+C184-D184,0)</f>
        <v>5991.00670918228</v>
      </c>
    </row>
    <row r="185" customFormat="false" ht="15" hidden="false" customHeight="false" outlineLevel="0" collapsed="false">
      <c r="A185" s="21" t="n">
        <v>181</v>
      </c>
      <c r="B185" s="22" t="n">
        <f aca="false">F184</f>
        <v>5991.00670918228</v>
      </c>
      <c r="C185" s="22" t="n">
        <f aca="false">B185*Inputs!$B$5/12</f>
        <v>119.770209127736</v>
      </c>
      <c r="D185" s="22" t="n">
        <f aca="false">IF(B185&lt;=0,0,MIN(B185+C185,MAX(B185*Inputs!$B$6,Inputs!$B$7)))</f>
        <v>119.820134183646</v>
      </c>
      <c r="E185" s="22" t="n">
        <f aca="false">D185-C185</f>
        <v>0.049925055909867</v>
      </c>
      <c r="F185" s="23" t="n">
        <f aca="false">MAX(B185+C185-D185,0)</f>
        <v>5990.95678412637</v>
      </c>
    </row>
    <row r="186" customFormat="false" ht="15" hidden="false" customHeight="false" outlineLevel="0" collapsed="false">
      <c r="A186" s="21" t="n">
        <v>182</v>
      </c>
      <c r="B186" s="22" t="n">
        <f aca="false">F185</f>
        <v>5990.95678412637</v>
      </c>
      <c r="C186" s="22" t="n">
        <f aca="false">B186*Inputs!$B$5/12</f>
        <v>119.76921104266</v>
      </c>
      <c r="D186" s="22" t="n">
        <f aca="false">IF(B186&lt;=0,0,MIN(B186+C186,MAX(B186*Inputs!$B$6,Inputs!$B$7)))</f>
        <v>119.819135682527</v>
      </c>
      <c r="E186" s="22" t="n">
        <f aca="false">D186-C186</f>
        <v>0.0499246398677116</v>
      </c>
      <c r="F186" s="23" t="n">
        <f aca="false">MAX(B186+C186-D186,0)</f>
        <v>5990.9068594865</v>
      </c>
    </row>
    <row r="187" customFormat="false" ht="15" hidden="false" customHeight="false" outlineLevel="0" collapsed="false">
      <c r="A187" s="21" t="n">
        <v>183</v>
      </c>
      <c r="B187" s="22" t="n">
        <f aca="false">F186</f>
        <v>5990.9068594865</v>
      </c>
      <c r="C187" s="22" t="n">
        <f aca="false">B187*Inputs!$B$5/12</f>
        <v>119.768212965901</v>
      </c>
      <c r="D187" s="22" t="n">
        <f aca="false">IF(B187&lt;=0,0,MIN(B187+C187,MAX(B187*Inputs!$B$6,Inputs!$B$7)))</f>
        <v>119.81813718973</v>
      </c>
      <c r="E187" s="22" t="n">
        <f aca="false">D187-C187</f>
        <v>0.0499242238290378</v>
      </c>
      <c r="F187" s="23" t="n">
        <f aca="false">MAX(B187+C187-D187,0)</f>
        <v>5990.85693526267</v>
      </c>
    </row>
    <row r="188" customFormat="false" ht="15" hidden="false" customHeight="false" outlineLevel="0" collapsed="false">
      <c r="A188" s="21" t="n">
        <v>184</v>
      </c>
      <c r="B188" s="22" t="n">
        <f aca="false">F187</f>
        <v>5990.85693526267</v>
      </c>
      <c r="C188" s="22" t="n">
        <f aca="false">B188*Inputs!$B$5/12</f>
        <v>119.76721489746</v>
      </c>
      <c r="D188" s="22" t="n">
        <f aca="false">IF(B188&lt;=0,0,MIN(B188+C188,MAX(B188*Inputs!$B$6,Inputs!$B$7)))</f>
        <v>119.817138705253</v>
      </c>
      <c r="E188" s="22" t="n">
        <f aca="false">D188-C188</f>
        <v>0.0499238077938458</v>
      </c>
      <c r="F188" s="23" t="n">
        <f aca="false">MAX(B188+C188-D188,0)</f>
        <v>5990.80701145488</v>
      </c>
    </row>
    <row r="189" customFormat="false" ht="15" hidden="false" customHeight="false" outlineLevel="0" collapsed="false">
      <c r="A189" s="21" t="n">
        <v>185</v>
      </c>
      <c r="B189" s="22" t="n">
        <f aca="false">F188</f>
        <v>5990.80701145488</v>
      </c>
      <c r="C189" s="22" t="n">
        <f aca="false">B189*Inputs!$B$5/12</f>
        <v>119.766216837335</v>
      </c>
      <c r="D189" s="22" t="n">
        <f aca="false">IF(B189&lt;=0,0,MIN(B189+C189,MAX(B189*Inputs!$B$6,Inputs!$B$7)))</f>
        <v>119.816140229098</v>
      </c>
      <c r="E189" s="22" t="n">
        <f aca="false">D189-C189</f>
        <v>0.0499233917621353</v>
      </c>
      <c r="F189" s="23" t="n">
        <f aca="false">MAX(B189+C189-D189,0)</f>
        <v>5990.75708806311</v>
      </c>
    </row>
    <row r="190" customFormat="false" ht="15" hidden="false" customHeight="false" outlineLevel="0" collapsed="false">
      <c r="A190" s="21" t="n">
        <v>186</v>
      </c>
      <c r="B190" s="22" t="n">
        <f aca="false">F189</f>
        <v>5990.75708806311</v>
      </c>
      <c r="C190" s="22" t="n">
        <f aca="false">B190*Inputs!$B$5/12</f>
        <v>119.765218785528</v>
      </c>
      <c r="D190" s="22" t="n">
        <f aca="false">IF(B190&lt;=0,0,MIN(B190+C190,MAX(B190*Inputs!$B$6,Inputs!$B$7)))</f>
        <v>119.815141761262</v>
      </c>
      <c r="E190" s="22" t="n">
        <f aca="false">D190-C190</f>
        <v>0.049922975733864</v>
      </c>
      <c r="F190" s="23" t="n">
        <f aca="false">MAX(B190+C190-D190,0)</f>
        <v>5990.70716508738</v>
      </c>
    </row>
    <row r="191" customFormat="false" ht="15" hidden="false" customHeight="false" outlineLevel="0" collapsed="false">
      <c r="A191" s="21" t="n">
        <v>187</v>
      </c>
      <c r="B191" s="22" t="n">
        <f aca="false">F190</f>
        <v>5990.70716508738</v>
      </c>
      <c r="C191" s="22" t="n">
        <f aca="false">B191*Inputs!$B$5/12</f>
        <v>119.764220742039</v>
      </c>
      <c r="D191" s="22" t="n">
        <f aca="false">IF(B191&lt;=0,0,MIN(B191+C191,MAX(B191*Inputs!$B$6,Inputs!$B$7)))</f>
        <v>119.814143301748</v>
      </c>
      <c r="E191" s="22" t="n">
        <f aca="false">D191-C191</f>
        <v>0.0499225597090742</v>
      </c>
      <c r="F191" s="23" t="n">
        <f aca="false">MAX(B191+C191-D191,0)</f>
        <v>5990.65724252767</v>
      </c>
    </row>
    <row r="192" customFormat="false" ht="15" hidden="false" customHeight="false" outlineLevel="0" collapsed="false">
      <c r="A192" s="21" t="n">
        <v>188</v>
      </c>
      <c r="B192" s="22" t="n">
        <f aca="false">F191</f>
        <v>5990.65724252767</v>
      </c>
      <c r="C192" s="22" t="n">
        <f aca="false">B192*Inputs!$B$5/12</f>
        <v>119.763222706866</v>
      </c>
      <c r="D192" s="22" t="n">
        <f aca="false">IF(B192&lt;=0,0,MIN(B192+C192,MAX(B192*Inputs!$B$6,Inputs!$B$7)))</f>
        <v>119.813144850553</v>
      </c>
      <c r="E192" s="22" t="n">
        <f aca="false">D192-C192</f>
        <v>0.0499221436877235</v>
      </c>
      <c r="F192" s="23" t="n">
        <f aca="false">MAX(B192+C192-D192,0)</f>
        <v>5990.60732038398</v>
      </c>
    </row>
    <row r="193" customFormat="false" ht="15" hidden="false" customHeight="false" outlineLevel="0" collapsed="false">
      <c r="A193" s="21" t="n">
        <v>189</v>
      </c>
      <c r="B193" s="22" t="n">
        <f aca="false">F192</f>
        <v>5990.60732038398</v>
      </c>
      <c r="C193" s="22" t="n">
        <f aca="false">B193*Inputs!$B$5/12</f>
        <v>119.76222468001</v>
      </c>
      <c r="D193" s="22" t="n">
        <f aca="false">IF(B193&lt;=0,0,MIN(B193+C193,MAX(B193*Inputs!$B$6,Inputs!$B$7)))</f>
        <v>119.81214640768</v>
      </c>
      <c r="E193" s="22" t="n">
        <f aca="false">D193-C193</f>
        <v>0.0499217276698545</v>
      </c>
      <c r="F193" s="23" t="n">
        <f aca="false">MAX(B193+C193-D193,0)</f>
        <v>5990.55739865631</v>
      </c>
    </row>
    <row r="194" customFormat="false" ht="15" hidden="false" customHeight="false" outlineLevel="0" collapsed="false">
      <c r="A194" s="21" t="n">
        <v>190</v>
      </c>
      <c r="B194" s="22" t="n">
        <f aca="false">F193</f>
        <v>5990.55739865631</v>
      </c>
      <c r="C194" s="22" t="n">
        <f aca="false">B194*Inputs!$B$5/12</f>
        <v>119.761226661471</v>
      </c>
      <c r="D194" s="22" t="n">
        <f aca="false">IF(B194&lt;=0,0,MIN(B194+C194,MAX(B194*Inputs!$B$6,Inputs!$B$7)))</f>
        <v>119.811147973126</v>
      </c>
      <c r="E194" s="22" t="n">
        <f aca="false">D194-C194</f>
        <v>0.0499213116554671</v>
      </c>
      <c r="F194" s="23" t="n">
        <f aca="false">MAX(B194+C194-D194,0)</f>
        <v>5990.50747734466</v>
      </c>
    </row>
    <row r="195" customFormat="false" ht="15" hidden="false" customHeight="false" outlineLevel="0" collapsed="false">
      <c r="A195" s="21" t="n">
        <v>191</v>
      </c>
      <c r="B195" s="22" t="n">
        <f aca="false">F194</f>
        <v>5990.50747734466</v>
      </c>
      <c r="C195" s="22" t="n">
        <f aca="false">B195*Inputs!$B$5/12</f>
        <v>119.760228651249</v>
      </c>
      <c r="D195" s="22" t="n">
        <f aca="false">IF(B195&lt;=0,0,MIN(B195+C195,MAX(B195*Inputs!$B$6,Inputs!$B$7)))</f>
        <v>119.810149546893</v>
      </c>
      <c r="E195" s="22" t="n">
        <f aca="false">D195-C195</f>
        <v>0.0499208956445472</v>
      </c>
      <c r="F195" s="23" t="n">
        <f aca="false">MAX(B195+C195-D195,0)</f>
        <v>5990.45755644901</v>
      </c>
    </row>
    <row r="196" customFormat="false" ht="15" hidden="false" customHeight="false" outlineLevel="0" collapsed="false">
      <c r="A196" s="21" t="n">
        <v>192</v>
      </c>
      <c r="B196" s="22" t="n">
        <f aca="false">F195</f>
        <v>5990.45755644901</v>
      </c>
      <c r="C196" s="22" t="n">
        <f aca="false">B196*Inputs!$B$5/12</f>
        <v>119.759230649343</v>
      </c>
      <c r="D196" s="22" t="n">
        <f aca="false">IF(B196&lt;=0,0,MIN(B196+C196,MAX(B196*Inputs!$B$6,Inputs!$B$7)))</f>
        <v>119.80915112898</v>
      </c>
      <c r="E196" s="22" t="n">
        <f aca="false">D196-C196</f>
        <v>0.0499204796370663</v>
      </c>
      <c r="F196" s="23" t="n">
        <f aca="false">MAX(B196+C196-D196,0)</f>
        <v>5990.40763596938</v>
      </c>
    </row>
    <row r="197" customFormat="false" ht="15" hidden="false" customHeight="false" outlineLevel="0" collapsed="false">
      <c r="A197" s="21" t="n">
        <v>193</v>
      </c>
      <c r="B197" s="22" t="n">
        <f aca="false">F196</f>
        <v>5990.40763596938</v>
      </c>
      <c r="C197" s="22" t="n">
        <f aca="false">B197*Inputs!$B$5/12</f>
        <v>119.758232655754</v>
      </c>
      <c r="D197" s="22" t="n">
        <f aca="false">IF(B197&lt;=0,0,MIN(B197+C197,MAX(B197*Inputs!$B$6,Inputs!$B$7)))</f>
        <v>119.808152719388</v>
      </c>
      <c r="E197" s="22" t="n">
        <f aca="false">D197-C197</f>
        <v>0.049920063633067</v>
      </c>
      <c r="F197" s="23" t="n">
        <f aca="false">MAX(B197+C197-D197,0)</f>
        <v>5990.35771590574</v>
      </c>
    </row>
    <row r="198" customFormat="false" ht="15" hidden="false" customHeight="false" outlineLevel="0" collapsed="false">
      <c r="A198" s="21" t="n">
        <v>194</v>
      </c>
      <c r="B198" s="22" t="n">
        <f aca="false">F197</f>
        <v>5990.35771590574</v>
      </c>
      <c r="C198" s="22" t="n">
        <f aca="false">B198*Inputs!$B$5/12</f>
        <v>119.757234670482</v>
      </c>
      <c r="D198" s="22" t="n">
        <f aca="false">IF(B198&lt;=0,0,MIN(B198+C198,MAX(B198*Inputs!$B$6,Inputs!$B$7)))</f>
        <v>119.807154318115</v>
      </c>
      <c r="E198" s="22" t="n">
        <f aca="false">D198-C198</f>
        <v>0.0499196476325494</v>
      </c>
      <c r="F198" s="23" t="n">
        <f aca="false">MAX(B198+C198-D198,0)</f>
        <v>5990.30779625811</v>
      </c>
    </row>
    <row r="199" customFormat="false" ht="15" hidden="false" customHeight="false" outlineLevel="0" collapsed="false">
      <c r="A199" s="21" t="n">
        <v>195</v>
      </c>
      <c r="B199" s="22" t="n">
        <f aca="false">F198</f>
        <v>5990.30779625811</v>
      </c>
      <c r="C199" s="22" t="n">
        <f aca="false">B199*Inputs!$B$5/12</f>
        <v>119.756236693527</v>
      </c>
      <c r="D199" s="22" t="n">
        <f aca="false">IF(B199&lt;=0,0,MIN(B199+C199,MAX(B199*Inputs!$B$6,Inputs!$B$7)))</f>
        <v>119.806155925162</v>
      </c>
      <c r="E199" s="22" t="n">
        <f aca="false">D199-C199</f>
        <v>0.0499192316354851</v>
      </c>
      <c r="F199" s="23" t="n">
        <f aca="false">MAX(B199+C199-D199,0)</f>
        <v>5990.25787702648</v>
      </c>
    </row>
    <row r="200" customFormat="false" ht="15" hidden="false" customHeight="false" outlineLevel="0" collapsed="false">
      <c r="A200" s="21" t="n">
        <v>196</v>
      </c>
      <c r="B200" s="22" t="n">
        <f aca="false">F199</f>
        <v>5990.25787702648</v>
      </c>
      <c r="C200" s="22" t="n">
        <f aca="false">B200*Inputs!$B$5/12</f>
        <v>119.755238724888</v>
      </c>
      <c r="D200" s="22" t="n">
        <f aca="false">IF(B200&lt;=0,0,MIN(B200+C200,MAX(B200*Inputs!$B$6,Inputs!$B$7)))</f>
        <v>119.80515754053</v>
      </c>
      <c r="E200" s="22" t="n">
        <f aca="false">D200-C200</f>
        <v>0.049918815641874</v>
      </c>
      <c r="F200" s="23" t="n">
        <f aca="false">MAX(B200+C200-D200,0)</f>
        <v>5990.20795821083</v>
      </c>
    </row>
    <row r="201" customFormat="false" ht="15" hidden="false" customHeight="false" outlineLevel="0" collapsed="false">
      <c r="A201" s="21" t="n">
        <v>197</v>
      </c>
      <c r="B201" s="22" t="n">
        <f aca="false">F200</f>
        <v>5990.20795821083</v>
      </c>
      <c r="C201" s="22" t="n">
        <f aca="false">B201*Inputs!$B$5/12</f>
        <v>119.754240764565</v>
      </c>
      <c r="D201" s="22" t="n">
        <f aca="false">IF(B201&lt;=0,0,MIN(B201+C201,MAX(B201*Inputs!$B$6,Inputs!$B$7)))</f>
        <v>119.804159164217</v>
      </c>
      <c r="E201" s="22" t="n">
        <f aca="false">D201-C201</f>
        <v>0.0499183996517445</v>
      </c>
      <c r="F201" s="23" t="n">
        <f aca="false">MAX(B201+C201-D201,0)</f>
        <v>5990.15803981118</v>
      </c>
    </row>
    <row r="202" customFormat="false" ht="15" hidden="false" customHeight="false" outlineLevel="0" collapsed="false">
      <c r="A202" s="21" t="n">
        <v>198</v>
      </c>
      <c r="B202" s="22" t="n">
        <f aca="false">F201</f>
        <v>5990.15803981118</v>
      </c>
      <c r="C202" s="22" t="n">
        <f aca="false">B202*Inputs!$B$5/12</f>
        <v>119.753242812559</v>
      </c>
      <c r="D202" s="22" t="n">
        <f aca="false">IF(B202&lt;=0,0,MIN(B202+C202,MAX(B202*Inputs!$B$6,Inputs!$B$7)))</f>
        <v>119.803160796224</v>
      </c>
      <c r="E202" s="22" t="n">
        <f aca="false">D202-C202</f>
        <v>0.0499179836650967</v>
      </c>
      <c r="F202" s="23" t="n">
        <f aca="false">MAX(B202+C202-D202,0)</f>
        <v>5990.10812182752</v>
      </c>
    </row>
    <row r="203" customFormat="false" ht="15" hidden="false" customHeight="false" outlineLevel="0" collapsed="false">
      <c r="A203" s="21" t="n">
        <v>199</v>
      </c>
      <c r="B203" s="22" t="n">
        <f aca="false">F202</f>
        <v>5990.10812182752</v>
      </c>
      <c r="C203" s="22" t="n">
        <f aca="false">B203*Inputs!$B$5/12</f>
        <v>119.752244868868</v>
      </c>
      <c r="D203" s="22" t="n">
        <f aca="false">IF(B203&lt;=0,0,MIN(B203+C203,MAX(B203*Inputs!$B$6,Inputs!$B$7)))</f>
        <v>119.80216243655</v>
      </c>
      <c r="E203" s="22" t="n">
        <f aca="false">D203-C203</f>
        <v>0.0499175676818879</v>
      </c>
      <c r="F203" s="23" t="n">
        <f aca="false">MAX(B203+C203-D203,0)</f>
        <v>5990.05820425984</v>
      </c>
    </row>
    <row r="204" customFormat="false" ht="15" hidden="false" customHeight="false" outlineLevel="0" collapsed="false">
      <c r="A204" s="21" t="n">
        <v>200</v>
      </c>
      <c r="B204" s="22" t="n">
        <f aca="false">F203</f>
        <v>5990.05820425984</v>
      </c>
      <c r="C204" s="22" t="n">
        <f aca="false">B204*Inputs!$B$5/12</f>
        <v>119.751246933495</v>
      </c>
      <c r="D204" s="22" t="n">
        <f aca="false">IF(B204&lt;=0,0,MIN(B204+C204,MAX(B204*Inputs!$B$6,Inputs!$B$7)))</f>
        <v>119.801164085197</v>
      </c>
      <c r="E204" s="22" t="n">
        <f aca="false">D204-C204</f>
        <v>0.0499171517021608</v>
      </c>
      <c r="F204" s="23" t="n">
        <f aca="false">MAX(B204+C204-D204,0)</f>
        <v>5990.00828710813</v>
      </c>
    </row>
    <row r="205" customFormat="false" ht="15" hidden="false" customHeight="false" outlineLevel="0" collapsed="false">
      <c r="A205" s="21" t="n">
        <v>201</v>
      </c>
      <c r="B205" s="22" t="n">
        <f aca="false">F204</f>
        <v>5990.00828710813</v>
      </c>
      <c r="C205" s="22" t="n">
        <f aca="false">B205*Inputs!$B$5/12</f>
        <v>119.750249006437</v>
      </c>
      <c r="D205" s="22" t="n">
        <f aca="false">IF(B205&lt;=0,0,MIN(B205+C205,MAX(B205*Inputs!$B$6,Inputs!$B$7)))</f>
        <v>119.800165742163</v>
      </c>
      <c r="E205" s="22" t="n">
        <f aca="false">D205-C205</f>
        <v>0.0499167357259012</v>
      </c>
      <c r="F205" s="23" t="n">
        <f aca="false">MAX(B205+C205-D205,0)</f>
        <v>5989.95837037241</v>
      </c>
    </row>
    <row r="206" customFormat="false" ht="15" hidden="false" customHeight="false" outlineLevel="0" collapsed="false">
      <c r="A206" s="21" t="n">
        <v>202</v>
      </c>
      <c r="B206" s="22" t="n">
        <f aca="false">F205</f>
        <v>5989.95837037241</v>
      </c>
      <c r="C206" s="22" t="n">
        <f aca="false">B206*Inputs!$B$5/12</f>
        <v>119.749251087695</v>
      </c>
      <c r="D206" s="22" t="n">
        <f aca="false">IF(B206&lt;=0,0,MIN(B206+C206,MAX(B206*Inputs!$B$6,Inputs!$B$7)))</f>
        <v>119.799167407448</v>
      </c>
      <c r="E206" s="22" t="n">
        <f aca="false">D206-C206</f>
        <v>0.049916319753109</v>
      </c>
      <c r="F206" s="23" t="n">
        <f aca="false">MAX(B206+C206-D206,0)</f>
        <v>5989.90845405266</v>
      </c>
    </row>
    <row r="207" customFormat="false" ht="15" hidden="false" customHeight="false" outlineLevel="0" collapsed="false">
      <c r="A207" s="21" t="n">
        <v>203</v>
      </c>
      <c r="B207" s="22" t="n">
        <f aca="false">F206</f>
        <v>5989.90845405266</v>
      </c>
      <c r="C207" s="22" t="n">
        <f aca="false">B207*Inputs!$B$5/12</f>
        <v>119.748253177269</v>
      </c>
      <c r="D207" s="22" t="n">
        <f aca="false">IF(B207&lt;=0,0,MIN(B207+C207,MAX(B207*Inputs!$B$6,Inputs!$B$7)))</f>
        <v>119.798169081053</v>
      </c>
      <c r="E207" s="22" t="n">
        <f aca="false">D207-C207</f>
        <v>0.04991590378377</v>
      </c>
      <c r="F207" s="23" t="n">
        <f aca="false">MAX(B207+C207-D207,0)</f>
        <v>5989.85853814887</v>
      </c>
    </row>
    <row r="208" customFormat="false" ht="15" hidden="false" customHeight="false" outlineLevel="0" collapsed="false">
      <c r="A208" s="21" t="n">
        <v>204</v>
      </c>
      <c r="B208" s="22" t="n">
        <f aca="false">F207</f>
        <v>5989.85853814887</v>
      </c>
      <c r="C208" s="22" t="n">
        <f aca="false">B208*Inputs!$B$5/12</f>
        <v>119.74725527516</v>
      </c>
      <c r="D208" s="22" t="n">
        <f aca="false">IF(B208&lt;=0,0,MIN(B208+C208,MAX(B208*Inputs!$B$6,Inputs!$B$7)))</f>
        <v>119.797170762977</v>
      </c>
      <c r="E208" s="22" t="n">
        <f aca="false">D208-C208</f>
        <v>0.0499154878179269</v>
      </c>
      <c r="F208" s="23" t="n">
        <f aca="false">MAX(B208+C208-D208,0)</f>
        <v>5989.80862266105</v>
      </c>
    </row>
    <row r="209" customFormat="false" ht="15" hidden="false" customHeight="false" outlineLevel="0" collapsed="false">
      <c r="A209" s="21" t="n">
        <v>205</v>
      </c>
      <c r="B209" s="22" t="n">
        <f aca="false">F208</f>
        <v>5989.80862266105</v>
      </c>
      <c r="C209" s="22" t="n">
        <f aca="false">B209*Inputs!$B$5/12</f>
        <v>119.746257381366</v>
      </c>
      <c r="D209" s="22" t="n">
        <f aca="false">IF(B209&lt;=0,0,MIN(B209+C209,MAX(B209*Inputs!$B$6,Inputs!$B$7)))</f>
        <v>119.796172453221</v>
      </c>
      <c r="E209" s="22" t="n">
        <f aca="false">D209-C209</f>
        <v>0.0499150718554944</v>
      </c>
      <c r="F209" s="23" t="n">
        <f aca="false">MAX(B209+C209-D209,0)</f>
        <v>5989.7587075892</v>
      </c>
    </row>
    <row r="210" customFormat="false" ht="15" hidden="false" customHeight="false" outlineLevel="0" collapsed="false">
      <c r="A210" s="21" t="n">
        <v>206</v>
      </c>
      <c r="B210" s="22" t="n">
        <f aca="false">F209</f>
        <v>5989.7587075892</v>
      </c>
      <c r="C210" s="22" t="n">
        <f aca="false">B210*Inputs!$B$5/12</f>
        <v>119.745259495887</v>
      </c>
      <c r="D210" s="22" t="n">
        <f aca="false">IF(B210&lt;=0,0,MIN(B210+C210,MAX(B210*Inputs!$B$6,Inputs!$B$7)))</f>
        <v>119.795174151784</v>
      </c>
      <c r="E210" s="22" t="n">
        <f aca="false">D210-C210</f>
        <v>0.049914655896572</v>
      </c>
      <c r="F210" s="23" t="n">
        <f aca="false">MAX(B210+C210-D210,0)</f>
        <v>5989.7087929333</v>
      </c>
    </row>
    <row r="211" customFormat="false" ht="15" hidden="false" customHeight="false" outlineLevel="0" collapsed="false">
      <c r="A211" s="21" t="n">
        <v>207</v>
      </c>
      <c r="B211" s="22" t="n">
        <f aca="false">F210</f>
        <v>5989.7087929333</v>
      </c>
      <c r="C211" s="22" t="n">
        <f aca="false">B211*Inputs!$B$5/12</f>
        <v>119.744261618725</v>
      </c>
      <c r="D211" s="22" t="n">
        <f aca="false">IF(B211&lt;=0,0,MIN(B211+C211,MAX(B211*Inputs!$B$6,Inputs!$B$7)))</f>
        <v>119.794175858666</v>
      </c>
      <c r="E211" s="22" t="n">
        <f aca="false">D211-C211</f>
        <v>0.0499142399411028</v>
      </c>
      <c r="F211" s="23" t="n">
        <f aca="false">MAX(B211+C211-D211,0)</f>
        <v>5989.65887869336</v>
      </c>
    </row>
    <row r="212" customFormat="false" ht="15" hidden="false" customHeight="false" outlineLevel="0" collapsed="false">
      <c r="A212" s="21" t="n">
        <v>208</v>
      </c>
      <c r="B212" s="22" t="n">
        <f aca="false">F211</f>
        <v>5989.65887869336</v>
      </c>
      <c r="C212" s="22" t="n">
        <f aca="false">B212*Inputs!$B$5/12</f>
        <v>119.743263749878</v>
      </c>
      <c r="D212" s="22" t="n">
        <f aca="false">IF(B212&lt;=0,0,MIN(B212+C212,MAX(B212*Inputs!$B$6,Inputs!$B$7)))</f>
        <v>119.793177573867</v>
      </c>
      <c r="E212" s="22" t="n">
        <f aca="false">D212-C212</f>
        <v>0.0499138239891011</v>
      </c>
      <c r="F212" s="23" t="n">
        <f aca="false">MAX(B212+C212-D212,0)</f>
        <v>5989.60896486937</v>
      </c>
    </row>
    <row r="213" customFormat="false" ht="15" hidden="false" customHeight="false" outlineLevel="0" collapsed="false">
      <c r="A213" s="21" t="n">
        <v>209</v>
      </c>
      <c r="B213" s="22" t="n">
        <f aca="false">F212</f>
        <v>5989.60896486937</v>
      </c>
      <c r="C213" s="22" t="n">
        <f aca="false">B213*Inputs!$B$5/12</f>
        <v>119.742265889347</v>
      </c>
      <c r="D213" s="22" t="n">
        <f aca="false">IF(B213&lt;=0,0,MIN(B213+C213,MAX(B213*Inputs!$B$6,Inputs!$B$7)))</f>
        <v>119.792179297387</v>
      </c>
      <c r="E213" s="22" t="n">
        <f aca="false">D213-C213</f>
        <v>0.049913408040581</v>
      </c>
      <c r="F213" s="23" t="n">
        <f aca="false">MAX(B213+C213-D213,0)</f>
        <v>5989.55905146133</v>
      </c>
    </row>
    <row r="214" customFormat="false" ht="15" hidden="false" customHeight="false" outlineLevel="0" collapsed="false">
      <c r="A214" s="21" t="n">
        <v>210</v>
      </c>
      <c r="B214" s="22" t="n">
        <f aca="false">F213</f>
        <v>5989.55905146133</v>
      </c>
      <c r="C214" s="22" t="n">
        <f aca="false">B214*Inputs!$B$5/12</f>
        <v>119.741268037131</v>
      </c>
      <c r="D214" s="22" t="n">
        <f aca="false">IF(B214&lt;=0,0,MIN(B214+C214,MAX(B214*Inputs!$B$6,Inputs!$B$7)))</f>
        <v>119.791181029227</v>
      </c>
      <c r="E214" s="22" t="n">
        <f aca="false">D214-C214</f>
        <v>0.0499129920955141</v>
      </c>
      <c r="F214" s="23" t="n">
        <f aca="false">MAX(B214+C214-D214,0)</f>
        <v>5989.50913846923</v>
      </c>
    </row>
    <row r="215" customFormat="false" ht="15" hidden="false" customHeight="false" outlineLevel="0" collapsed="false">
      <c r="A215" s="21" t="n">
        <v>211</v>
      </c>
      <c r="B215" s="22" t="n">
        <f aca="false">F214</f>
        <v>5989.50913846923</v>
      </c>
      <c r="C215" s="22" t="n">
        <f aca="false">B215*Inputs!$B$5/12</f>
        <v>119.740270193231</v>
      </c>
      <c r="D215" s="22" t="n">
        <f aca="false">IF(B215&lt;=0,0,MIN(B215+C215,MAX(B215*Inputs!$B$6,Inputs!$B$7)))</f>
        <v>119.790182769385</v>
      </c>
      <c r="E215" s="22" t="n">
        <f aca="false">D215-C215</f>
        <v>0.0499125761539005</v>
      </c>
      <c r="F215" s="23" t="n">
        <f aca="false">MAX(B215+C215-D215,0)</f>
        <v>5989.45922589308</v>
      </c>
    </row>
    <row r="216" customFormat="false" ht="15" hidden="false" customHeight="false" outlineLevel="0" collapsed="false">
      <c r="A216" s="21" t="n">
        <v>212</v>
      </c>
      <c r="B216" s="22" t="n">
        <f aca="false">F215</f>
        <v>5989.45922589308</v>
      </c>
      <c r="C216" s="22" t="n">
        <f aca="false">B216*Inputs!$B$5/12</f>
        <v>119.739272357646</v>
      </c>
      <c r="D216" s="22" t="n">
        <f aca="false">IF(B216&lt;=0,0,MIN(B216+C216,MAX(B216*Inputs!$B$6,Inputs!$B$7)))</f>
        <v>119.789184517862</v>
      </c>
      <c r="E216" s="22" t="n">
        <f aca="false">D216-C216</f>
        <v>0.0499121602157828</v>
      </c>
      <c r="F216" s="23" t="n">
        <f aca="false">MAX(B216+C216-D216,0)</f>
        <v>5989.40931373286</v>
      </c>
    </row>
    <row r="217" customFormat="false" ht="15" hidden="false" customHeight="false" outlineLevel="0" collapsed="false">
      <c r="A217" s="21" t="n">
        <v>213</v>
      </c>
      <c r="B217" s="22" t="n">
        <f aca="false">F216</f>
        <v>5989.40931373286</v>
      </c>
      <c r="C217" s="22" t="n">
        <f aca="false">B217*Inputs!$B$5/12</f>
        <v>119.738274530376</v>
      </c>
      <c r="D217" s="22" t="n">
        <f aca="false">IF(B217&lt;=0,0,MIN(B217+C217,MAX(B217*Inputs!$B$6,Inputs!$B$7)))</f>
        <v>119.788186274657</v>
      </c>
      <c r="E217" s="22" t="n">
        <f aca="false">D217-C217</f>
        <v>0.0499117442811183</v>
      </c>
      <c r="F217" s="23" t="n">
        <f aca="false">MAX(B217+C217-D217,0)</f>
        <v>5989.35940198858</v>
      </c>
    </row>
    <row r="218" customFormat="false" ht="15" hidden="false" customHeight="false" outlineLevel="0" collapsed="false">
      <c r="A218" s="21" t="n">
        <v>214</v>
      </c>
      <c r="B218" s="22" t="n">
        <f aca="false">F217</f>
        <v>5989.35940198858</v>
      </c>
      <c r="C218" s="22" t="n">
        <f aca="false">B218*Inputs!$B$5/12</f>
        <v>119.737276711422</v>
      </c>
      <c r="D218" s="22" t="n">
        <f aca="false">IF(B218&lt;=0,0,MIN(B218+C218,MAX(B218*Inputs!$B$6,Inputs!$B$7)))</f>
        <v>119.787188039772</v>
      </c>
      <c r="E218" s="22" t="n">
        <f aca="false">D218-C218</f>
        <v>0.0499113283499213</v>
      </c>
      <c r="F218" s="23" t="n">
        <f aca="false">MAX(B218+C218-D218,0)</f>
        <v>5989.30949066023</v>
      </c>
    </row>
    <row r="219" customFormat="false" ht="15" hidden="false" customHeight="false" outlineLevel="0" collapsed="false">
      <c r="A219" s="21" t="n">
        <v>215</v>
      </c>
      <c r="B219" s="22" t="n">
        <f aca="false">F218</f>
        <v>5989.30949066023</v>
      </c>
      <c r="C219" s="22" t="n">
        <f aca="false">B219*Inputs!$B$5/12</f>
        <v>119.736278900783</v>
      </c>
      <c r="D219" s="22" t="n">
        <f aca="false">IF(B219&lt;=0,0,MIN(B219+C219,MAX(B219*Inputs!$B$6,Inputs!$B$7)))</f>
        <v>119.786189813205</v>
      </c>
      <c r="E219" s="22" t="n">
        <f aca="false">D219-C219</f>
        <v>0.0499109124221633</v>
      </c>
      <c r="F219" s="23" t="n">
        <f aca="false">MAX(B219+C219-D219,0)</f>
        <v>5989.25957974781</v>
      </c>
    </row>
    <row r="220" customFormat="false" ht="15" hidden="false" customHeight="false" outlineLevel="0" collapsed="false">
      <c r="A220" s="21" t="n">
        <v>216</v>
      </c>
      <c r="B220" s="22" t="n">
        <f aca="false">F219</f>
        <v>5989.25957974781</v>
      </c>
      <c r="C220" s="22" t="n">
        <f aca="false">B220*Inputs!$B$5/12</f>
        <v>119.735281098458</v>
      </c>
      <c r="D220" s="22" t="n">
        <f aca="false">IF(B220&lt;=0,0,MIN(B220+C220,MAX(B220*Inputs!$B$6,Inputs!$B$7)))</f>
        <v>119.785191594956</v>
      </c>
      <c r="E220" s="22" t="n">
        <f aca="false">D220-C220</f>
        <v>0.0499104964979011</v>
      </c>
      <c r="F220" s="23" t="n">
        <f aca="false">MAX(B220+C220-D220,0)</f>
        <v>5989.20966925131</v>
      </c>
    </row>
    <row r="221" customFormat="false" ht="15" hidden="false" customHeight="false" outlineLevel="0" collapsed="false">
      <c r="A221" s="21" t="n">
        <v>217</v>
      </c>
      <c r="B221" s="22" t="n">
        <f aca="false">F220</f>
        <v>5989.20966925131</v>
      </c>
      <c r="C221" s="22" t="n">
        <f aca="false">B221*Inputs!$B$5/12</f>
        <v>119.734283304449</v>
      </c>
      <c r="D221" s="22" t="n">
        <f aca="false">IF(B221&lt;=0,0,MIN(B221+C221,MAX(B221*Inputs!$B$6,Inputs!$B$7)))</f>
        <v>119.784193385026</v>
      </c>
      <c r="E221" s="22" t="n">
        <f aca="false">D221-C221</f>
        <v>0.0499100805770922</v>
      </c>
      <c r="F221" s="23" t="n">
        <f aca="false">MAX(B221+C221-D221,0)</f>
        <v>5989.15975917074</v>
      </c>
    </row>
    <row r="222" customFormat="false" ht="15" hidden="false" customHeight="false" outlineLevel="0" collapsed="false">
      <c r="A222" s="21" t="n">
        <v>218</v>
      </c>
      <c r="B222" s="22" t="n">
        <f aca="false">F221</f>
        <v>5989.15975917074</v>
      </c>
      <c r="C222" s="22" t="n">
        <f aca="false">B222*Inputs!$B$5/12</f>
        <v>119.733285518755</v>
      </c>
      <c r="D222" s="22" t="n">
        <f aca="false">IF(B222&lt;=0,0,MIN(B222+C222,MAX(B222*Inputs!$B$6,Inputs!$B$7)))</f>
        <v>119.783195183415</v>
      </c>
      <c r="E222" s="22" t="n">
        <f aca="false">D222-C222</f>
        <v>0.049909664659765</v>
      </c>
      <c r="F222" s="23" t="n">
        <f aca="false">MAX(B222+C222-D222,0)</f>
        <v>5989.10984950608</v>
      </c>
    </row>
    <row r="223" customFormat="false" ht="15" hidden="false" customHeight="false" outlineLevel="0" collapsed="false">
      <c r="A223" s="21" t="n">
        <v>219</v>
      </c>
      <c r="B223" s="22" t="n">
        <f aca="false">F222</f>
        <v>5989.10984950608</v>
      </c>
      <c r="C223" s="22" t="n">
        <f aca="false">B223*Inputs!$B$5/12</f>
        <v>119.732287741376</v>
      </c>
      <c r="D223" s="22" t="n">
        <f aca="false">IF(B223&lt;=0,0,MIN(B223+C223,MAX(B223*Inputs!$B$6,Inputs!$B$7)))</f>
        <v>119.782196990122</v>
      </c>
      <c r="E223" s="22" t="n">
        <f aca="false">D223-C223</f>
        <v>0.049909248745891</v>
      </c>
      <c r="F223" s="23" t="n">
        <f aca="false">MAX(B223+C223-D223,0)</f>
        <v>5989.05994025733</v>
      </c>
    </row>
    <row r="224" customFormat="false" ht="15" hidden="false" customHeight="false" outlineLevel="0" collapsed="false">
      <c r="A224" s="21" t="n">
        <v>220</v>
      </c>
      <c r="B224" s="22" t="n">
        <f aca="false">F223</f>
        <v>5989.05994025733</v>
      </c>
      <c r="C224" s="22" t="n">
        <f aca="false">B224*Inputs!$B$5/12</f>
        <v>119.731289972311</v>
      </c>
      <c r="D224" s="22" t="n">
        <f aca="false">IF(B224&lt;=0,0,MIN(B224+C224,MAX(B224*Inputs!$B$6,Inputs!$B$7)))</f>
        <v>119.781198805147</v>
      </c>
      <c r="E224" s="22" t="n">
        <f aca="false">D224-C224</f>
        <v>0.0499088328354844</v>
      </c>
      <c r="F224" s="23" t="n">
        <f aca="false">MAX(B224+C224-D224,0)</f>
        <v>5989.0100314245</v>
      </c>
    </row>
    <row r="225" customFormat="false" ht="15" hidden="false" customHeight="false" outlineLevel="0" collapsed="false">
      <c r="A225" s="21" t="n">
        <v>221</v>
      </c>
      <c r="B225" s="22" t="n">
        <f aca="false">F224</f>
        <v>5989.0100314245</v>
      </c>
      <c r="C225" s="22" t="n">
        <f aca="false">B225*Inputs!$B$5/12</f>
        <v>119.730292211561</v>
      </c>
      <c r="D225" s="22" t="n">
        <f aca="false">IF(B225&lt;=0,0,MIN(B225+C225,MAX(B225*Inputs!$B$6,Inputs!$B$7)))</f>
        <v>119.78020062849</v>
      </c>
      <c r="E225" s="22" t="n">
        <f aca="false">D225-C225</f>
        <v>0.0499084169285453</v>
      </c>
      <c r="F225" s="23" t="n">
        <f aca="false">MAX(B225+C225-D225,0)</f>
        <v>5988.96012300757</v>
      </c>
    </row>
    <row r="226" customFormat="false" ht="15" hidden="false" customHeight="false" outlineLevel="0" collapsed="false">
      <c r="A226" s="21" t="n">
        <v>222</v>
      </c>
      <c r="B226" s="22" t="n">
        <f aca="false">F225</f>
        <v>5988.96012300757</v>
      </c>
      <c r="C226" s="22" t="n">
        <f aca="false">B226*Inputs!$B$5/12</f>
        <v>119.729294459126</v>
      </c>
      <c r="D226" s="22" t="n">
        <f aca="false">IF(B226&lt;=0,0,MIN(B226+C226,MAX(B226*Inputs!$B$6,Inputs!$B$7)))</f>
        <v>119.779202460151</v>
      </c>
      <c r="E226" s="22" t="n">
        <f aca="false">D226-C226</f>
        <v>0.0499080010250594</v>
      </c>
      <c r="F226" s="23" t="n">
        <f aca="false">MAX(B226+C226-D226,0)</f>
        <v>5988.91021500654</v>
      </c>
    </row>
    <row r="227" customFormat="false" ht="15" hidden="false" customHeight="false" outlineLevel="0" collapsed="false">
      <c r="A227" s="21" t="n">
        <v>223</v>
      </c>
      <c r="B227" s="22" t="n">
        <f aca="false">F226</f>
        <v>5988.91021500654</v>
      </c>
      <c r="C227" s="22" t="n">
        <f aca="false">B227*Inputs!$B$5/12</f>
        <v>119.728296715006</v>
      </c>
      <c r="D227" s="22" t="n">
        <f aca="false">IF(B227&lt;=0,0,MIN(B227+C227,MAX(B227*Inputs!$B$6,Inputs!$B$7)))</f>
        <v>119.778204300131</v>
      </c>
      <c r="E227" s="22" t="n">
        <f aca="false">D227-C227</f>
        <v>0.0499075851250694</v>
      </c>
      <c r="F227" s="23" t="n">
        <f aca="false">MAX(B227+C227-D227,0)</f>
        <v>5988.86030742142</v>
      </c>
    </row>
    <row r="228" customFormat="false" ht="15" hidden="false" customHeight="false" outlineLevel="0" collapsed="false">
      <c r="A228" s="21" t="n">
        <v>224</v>
      </c>
      <c r="B228" s="22" t="n">
        <f aca="false">F227</f>
        <v>5988.86030742142</v>
      </c>
      <c r="C228" s="22" t="n">
        <f aca="false">B228*Inputs!$B$5/12</f>
        <v>119.7272989792</v>
      </c>
      <c r="D228" s="22" t="n">
        <f aca="false">IF(B228&lt;=0,0,MIN(B228+C228,MAX(B228*Inputs!$B$6,Inputs!$B$7)))</f>
        <v>119.777206148428</v>
      </c>
      <c r="E228" s="22" t="n">
        <f aca="false">D228-C228</f>
        <v>0.0499071692285042</v>
      </c>
      <c r="F228" s="23" t="n">
        <f aca="false">MAX(B228+C228-D228,0)</f>
        <v>5988.81040025219</v>
      </c>
    </row>
    <row r="229" customFormat="false" ht="15" hidden="false" customHeight="false" outlineLevel="0" collapsed="false">
      <c r="A229" s="21" t="n">
        <v>225</v>
      </c>
      <c r="B229" s="22" t="n">
        <f aca="false">F228</f>
        <v>5988.81040025219</v>
      </c>
      <c r="C229" s="22" t="n">
        <f aca="false">B229*Inputs!$B$5/12</f>
        <v>119.726301251708</v>
      </c>
      <c r="D229" s="22" t="n">
        <f aca="false">IF(B229&lt;=0,0,MIN(B229+C229,MAX(B229*Inputs!$B$6,Inputs!$B$7)))</f>
        <v>119.776208005044</v>
      </c>
      <c r="E229" s="22" t="n">
        <f aca="false">D229-C229</f>
        <v>0.0499067533354349</v>
      </c>
      <c r="F229" s="23" t="n">
        <f aca="false">MAX(B229+C229-D229,0)</f>
        <v>5988.76049349885</v>
      </c>
    </row>
    <row r="230" customFormat="false" ht="15" hidden="false" customHeight="false" outlineLevel="0" collapsed="false">
      <c r="A230" s="21" t="n">
        <v>226</v>
      </c>
      <c r="B230" s="22" t="n">
        <f aca="false">F229</f>
        <v>5988.76049349885</v>
      </c>
      <c r="C230" s="22" t="n">
        <f aca="false">B230*Inputs!$B$5/12</f>
        <v>119.725303532531</v>
      </c>
      <c r="D230" s="22" t="n">
        <f aca="false">IF(B230&lt;=0,0,MIN(B230+C230,MAX(B230*Inputs!$B$6,Inputs!$B$7)))</f>
        <v>119.775209869977</v>
      </c>
      <c r="E230" s="22" t="n">
        <f aca="false">D230-C230</f>
        <v>0.0499063374458189</v>
      </c>
      <c r="F230" s="23" t="n">
        <f aca="false">MAX(B230+C230-D230,0)</f>
        <v>5988.71058716141</v>
      </c>
    </row>
    <row r="231" customFormat="false" ht="15" hidden="false" customHeight="false" outlineLevel="0" collapsed="false">
      <c r="A231" s="21" t="n">
        <v>227</v>
      </c>
      <c r="B231" s="22" t="n">
        <f aca="false">F230</f>
        <v>5988.71058716141</v>
      </c>
      <c r="C231" s="22" t="n">
        <f aca="false">B231*Inputs!$B$5/12</f>
        <v>119.724305821668</v>
      </c>
      <c r="D231" s="22" t="n">
        <f aca="false">IF(B231&lt;=0,0,MIN(B231+C231,MAX(B231*Inputs!$B$6,Inputs!$B$7)))</f>
        <v>119.774211743228</v>
      </c>
      <c r="E231" s="22" t="n">
        <f aca="false">D231-C231</f>
        <v>0.0499059215596844</v>
      </c>
      <c r="F231" s="23" t="n">
        <f aca="false">MAX(B231+C231-D231,0)</f>
        <v>5988.66068123985</v>
      </c>
    </row>
    <row r="232" customFormat="false" ht="15" hidden="false" customHeight="false" outlineLevel="0" collapsed="false">
      <c r="A232" s="21" t="n">
        <v>228</v>
      </c>
      <c r="B232" s="22" t="n">
        <f aca="false">F231</f>
        <v>5988.66068123985</v>
      </c>
      <c r="C232" s="22" t="n">
        <f aca="false">B232*Inputs!$B$5/12</f>
        <v>119.72330811912</v>
      </c>
      <c r="D232" s="22" t="n">
        <f aca="false">IF(B232&lt;=0,0,MIN(B232+C232,MAX(B232*Inputs!$B$6,Inputs!$B$7)))</f>
        <v>119.773213624797</v>
      </c>
      <c r="E232" s="22" t="n">
        <f aca="false">D232-C232</f>
        <v>0.049905505676989</v>
      </c>
      <c r="F232" s="23" t="n">
        <f aca="false">MAX(B232+C232-D232,0)</f>
        <v>5988.61077573417</v>
      </c>
    </row>
    <row r="233" customFormat="false" ht="15" hidden="false" customHeight="false" outlineLevel="0" collapsed="false">
      <c r="A233" s="21" t="n">
        <v>229</v>
      </c>
      <c r="B233" s="22" t="n">
        <f aca="false">F232</f>
        <v>5988.61077573417</v>
      </c>
      <c r="C233" s="22" t="n">
        <f aca="false">B233*Inputs!$B$5/12</f>
        <v>119.722310424886</v>
      </c>
      <c r="D233" s="22" t="n">
        <f aca="false">IF(B233&lt;=0,0,MIN(B233+C233,MAX(B233*Inputs!$B$6,Inputs!$B$7)))</f>
        <v>119.772215514683</v>
      </c>
      <c r="E233" s="22" t="n">
        <f aca="false">D233-C233</f>
        <v>0.0499050897977895</v>
      </c>
      <c r="F233" s="23" t="n">
        <f aca="false">MAX(B233+C233-D233,0)</f>
        <v>5988.56087064437</v>
      </c>
    </row>
    <row r="234" customFormat="false" ht="15" hidden="false" customHeight="false" outlineLevel="0" collapsed="false">
      <c r="A234" s="21" t="n">
        <v>230</v>
      </c>
      <c r="B234" s="22" t="n">
        <f aca="false">F233</f>
        <v>5988.56087064437</v>
      </c>
      <c r="C234" s="22" t="n">
        <f aca="false">B234*Inputs!$B$5/12</f>
        <v>119.721312738965</v>
      </c>
      <c r="D234" s="22" t="n">
        <f aca="false">IF(B234&lt;=0,0,MIN(B234+C234,MAX(B234*Inputs!$B$6,Inputs!$B$7)))</f>
        <v>119.771217412887</v>
      </c>
      <c r="E234" s="22" t="n">
        <f aca="false">D234-C234</f>
        <v>0.0499046739220432</v>
      </c>
      <c r="F234" s="23" t="n">
        <f aca="false">MAX(B234+C234-D234,0)</f>
        <v>5988.51096597045</v>
      </c>
    </row>
    <row r="235" customFormat="false" ht="15" hidden="false" customHeight="false" outlineLevel="0" collapsed="false">
      <c r="A235" s="21" t="n">
        <v>231</v>
      </c>
      <c r="B235" s="22" t="n">
        <f aca="false">F234</f>
        <v>5988.51096597045</v>
      </c>
      <c r="C235" s="22" t="n">
        <f aca="false">B235*Inputs!$B$5/12</f>
        <v>119.720315061359</v>
      </c>
      <c r="D235" s="22" t="n">
        <f aca="false">IF(B235&lt;=0,0,MIN(B235+C235,MAX(B235*Inputs!$B$6,Inputs!$B$7)))</f>
        <v>119.770219319409</v>
      </c>
      <c r="E235" s="22" t="n">
        <f aca="false">D235-C235</f>
        <v>0.0499042580497502</v>
      </c>
      <c r="F235" s="23" t="n">
        <f aca="false">MAX(B235+C235-D235,0)</f>
        <v>5988.4610617124</v>
      </c>
    </row>
    <row r="236" customFormat="false" ht="15" hidden="false" customHeight="false" outlineLevel="0" collapsed="false">
      <c r="A236" s="21" t="n">
        <v>232</v>
      </c>
      <c r="B236" s="22" t="n">
        <f aca="false">F235</f>
        <v>5988.4610617124</v>
      </c>
      <c r="C236" s="22" t="n">
        <f aca="false">B236*Inputs!$B$5/12</f>
        <v>119.719317392067</v>
      </c>
      <c r="D236" s="22" t="n">
        <f aca="false">IF(B236&lt;=0,0,MIN(B236+C236,MAX(B236*Inputs!$B$6,Inputs!$B$7)))</f>
        <v>119.769221234248</v>
      </c>
      <c r="E236" s="22" t="n">
        <f aca="false">D236-C236</f>
        <v>0.0499038421809246</v>
      </c>
      <c r="F236" s="23" t="n">
        <f aca="false">MAX(B236+C236-D236,0)</f>
        <v>5988.41115787022</v>
      </c>
    </row>
    <row r="237" customFormat="false" ht="15" hidden="false" customHeight="false" outlineLevel="0" collapsed="false">
      <c r="A237" s="21" t="n">
        <v>233</v>
      </c>
      <c r="B237" s="22" t="n">
        <f aca="false">F236</f>
        <v>5988.41115787022</v>
      </c>
      <c r="C237" s="22" t="n">
        <f aca="false">B237*Inputs!$B$5/12</f>
        <v>119.718319731089</v>
      </c>
      <c r="D237" s="22" t="n">
        <f aca="false">IF(B237&lt;=0,0,MIN(B237+C237,MAX(B237*Inputs!$B$6,Inputs!$B$7)))</f>
        <v>119.768223157404</v>
      </c>
      <c r="E237" s="22" t="n">
        <f aca="false">D237-C237</f>
        <v>0.0499034263155949</v>
      </c>
      <c r="F237" s="23" t="n">
        <f aca="false">MAX(B237+C237-D237,0)</f>
        <v>5988.36125444391</v>
      </c>
    </row>
    <row r="238" customFormat="false" ht="15" hidden="false" customHeight="false" outlineLevel="0" collapsed="false">
      <c r="A238" s="21" t="n">
        <v>234</v>
      </c>
      <c r="B238" s="22" t="n">
        <f aca="false">F237</f>
        <v>5988.36125444391</v>
      </c>
      <c r="C238" s="22" t="n">
        <f aca="false">B238*Inputs!$B$5/12</f>
        <v>119.717322078424</v>
      </c>
      <c r="D238" s="22" t="n">
        <f aca="false">IF(B238&lt;=0,0,MIN(B238+C238,MAX(B238*Inputs!$B$6,Inputs!$B$7)))</f>
        <v>119.767225088878</v>
      </c>
      <c r="E238" s="22" t="n">
        <f aca="false">D238-C238</f>
        <v>0.0499030104537042</v>
      </c>
      <c r="F238" s="23" t="n">
        <f aca="false">MAX(B238+C238-D238,0)</f>
        <v>5988.31135143345</v>
      </c>
    </row>
    <row r="239" customFormat="false" ht="15" hidden="false" customHeight="false" outlineLevel="0" collapsed="false">
      <c r="A239" s="21" t="n">
        <v>235</v>
      </c>
      <c r="B239" s="22" t="n">
        <f aca="false">F238</f>
        <v>5988.31135143345</v>
      </c>
      <c r="C239" s="22" t="n">
        <f aca="false">B239*Inputs!$B$5/12</f>
        <v>119.716324434074</v>
      </c>
      <c r="D239" s="22" t="n">
        <f aca="false">IF(B239&lt;=0,0,MIN(B239+C239,MAX(B239*Inputs!$B$6,Inputs!$B$7)))</f>
        <v>119.766227028669</v>
      </c>
      <c r="E239" s="22" t="n">
        <f aca="false">D239-C239</f>
        <v>0.0499025945952809</v>
      </c>
      <c r="F239" s="23" t="n">
        <f aca="false">MAX(B239+C239-D239,0)</f>
        <v>5988.26144883886</v>
      </c>
    </row>
    <row r="240" customFormat="false" ht="15" hidden="false" customHeight="false" outlineLevel="0" collapsed="false">
      <c r="A240" s="21" t="n">
        <v>236</v>
      </c>
      <c r="B240" s="22" t="n">
        <f aca="false">F239</f>
        <v>5988.26144883886</v>
      </c>
      <c r="C240" s="22" t="n">
        <f aca="false">B240*Inputs!$B$5/12</f>
        <v>119.715326798037</v>
      </c>
      <c r="D240" s="22" t="n">
        <f aca="false">IF(B240&lt;=0,0,MIN(B240+C240,MAX(B240*Inputs!$B$6,Inputs!$B$7)))</f>
        <v>119.765228976777</v>
      </c>
      <c r="E240" s="22" t="n">
        <f aca="false">D240-C240</f>
        <v>0.0499021787403109</v>
      </c>
      <c r="F240" s="23" t="n">
        <f aca="false">MAX(B240+C240-D240,0)</f>
        <v>5988.21154666011</v>
      </c>
    </row>
    <row r="241" customFormat="false" ht="15" hidden="false" customHeight="false" outlineLevel="0" collapsed="false">
      <c r="A241" s="21" t="n">
        <v>237</v>
      </c>
      <c r="B241" s="22" t="n">
        <f aca="false">F240</f>
        <v>5988.21154666011</v>
      </c>
      <c r="C241" s="22" t="n">
        <f aca="false">B241*Inputs!$B$5/12</f>
        <v>119.714329170313</v>
      </c>
      <c r="D241" s="22" t="n">
        <f aca="false">IF(B241&lt;=0,0,MIN(B241+C241,MAX(B241*Inputs!$B$6,Inputs!$B$7)))</f>
        <v>119.764230933202</v>
      </c>
      <c r="E241" s="22" t="n">
        <f aca="false">D241-C241</f>
        <v>0.0499017628888225</v>
      </c>
      <c r="F241" s="23" t="n">
        <f aca="false">MAX(B241+C241-D241,0)</f>
        <v>5988.16164489723</v>
      </c>
    </row>
    <row r="242" customFormat="false" ht="15" hidden="false" customHeight="false" outlineLevel="0" collapsed="false">
      <c r="A242" s="21" t="n">
        <v>238</v>
      </c>
      <c r="B242" s="22" t="n">
        <f aca="false">F241</f>
        <v>5988.16164489723</v>
      </c>
      <c r="C242" s="22" t="n">
        <f aca="false">B242*Inputs!$B$5/12</f>
        <v>119.713331550904</v>
      </c>
      <c r="D242" s="22" t="n">
        <f aca="false">IF(B242&lt;=0,0,MIN(B242+C242,MAX(B242*Inputs!$B$6,Inputs!$B$7)))</f>
        <v>119.763232897945</v>
      </c>
      <c r="E242" s="22" t="n">
        <f aca="false">D242-C242</f>
        <v>0.0499013470408016</v>
      </c>
      <c r="F242" s="23" t="n">
        <f aca="false">MAX(B242+C242-D242,0)</f>
        <v>5988.11174355019</v>
      </c>
    </row>
    <row r="243" customFormat="false" ht="15" hidden="false" customHeight="false" outlineLevel="0" collapsed="false">
      <c r="A243" s="21" t="n">
        <v>239</v>
      </c>
      <c r="B243" s="22" t="n">
        <f aca="false">F242</f>
        <v>5988.11174355019</v>
      </c>
      <c r="C243" s="22" t="n">
        <f aca="false">B243*Inputs!$B$5/12</f>
        <v>119.712333939807</v>
      </c>
      <c r="D243" s="22" t="n">
        <f aca="false">IF(B243&lt;=0,0,MIN(B243+C243,MAX(B243*Inputs!$B$6,Inputs!$B$7)))</f>
        <v>119.762234871004</v>
      </c>
      <c r="E243" s="22" t="n">
        <f aca="false">D243-C243</f>
        <v>0.0499009311962624</v>
      </c>
      <c r="F243" s="23" t="n">
        <f aca="false">MAX(B243+C243-D243,0)</f>
        <v>5988.06184261899</v>
      </c>
    </row>
    <row r="244" customFormat="false" ht="15" hidden="false" customHeight="false" outlineLevel="0" collapsed="false">
      <c r="A244" s="21" t="n">
        <v>240</v>
      </c>
      <c r="B244" s="22" t="n">
        <f aca="false">F243</f>
        <v>5988.06184261899</v>
      </c>
      <c r="C244" s="22" t="n">
        <f aca="false">B244*Inputs!$B$5/12</f>
        <v>119.711336337025</v>
      </c>
      <c r="D244" s="22" t="n">
        <f aca="false">IF(B244&lt;=0,0,MIN(B244+C244,MAX(B244*Inputs!$B$6,Inputs!$B$7)))</f>
        <v>119.76123685238</v>
      </c>
      <c r="E244" s="22" t="n">
        <f aca="false">D244-C244</f>
        <v>0.0499005153551622</v>
      </c>
      <c r="F244" s="23" t="n">
        <f aca="false">MAX(B244+C244-D244,0)</f>
        <v>5988.01194210363</v>
      </c>
    </row>
    <row r="245" customFormat="false" ht="15" hidden="false" customHeight="false" outlineLevel="0" collapsed="false">
      <c r="A245" s="21" t="n">
        <v>241</v>
      </c>
      <c r="B245" s="22" t="n">
        <f aca="false">F244</f>
        <v>5988.01194210363</v>
      </c>
      <c r="C245" s="22" t="n">
        <f aca="false">B245*Inputs!$B$5/12</f>
        <v>119.710338742555</v>
      </c>
      <c r="D245" s="22" t="n">
        <f aca="false">IF(B245&lt;=0,0,MIN(B245+C245,MAX(B245*Inputs!$B$6,Inputs!$B$7)))</f>
        <v>119.760238842073</v>
      </c>
      <c r="E245" s="22" t="n">
        <f aca="false">D245-C245</f>
        <v>0.0499000995175152</v>
      </c>
      <c r="F245" s="23" t="n">
        <f aca="false">MAX(B245+C245-D245,0)</f>
        <v>5987.96204200412</v>
      </c>
    </row>
    <row r="246" customFormat="false" ht="15" hidden="false" customHeight="false" outlineLevel="0" collapsed="false">
      <c r="A246" s="21" t="n">
        <v>242</v>
      </c>
      <c r="B246" s="22" t="n">
        <f aca="false">F245</f>
        <v>5987.96204200412</v>
      </c>
      <c r="C246" s="22" t="n">
        <f aca="false">B246*Inputs!$B$5/12</f>
        <v>119.709341156399</v>
      </c>
      <c r="D246" s="22" t="n">
        <f aca="false">IF(B246&lt;=0,0,MIN(B246+C246,MAX(B246*Inputs!$B$6,Inputs!$B$7)))</f>
        <v>119.759240840082</v>
      </c>
      <c r="E246" s="22" t="n">
        <f aca="false">D246-C246</f>
        <v>0.0498996836833783</v>
      </c>
      <c r="F246" s="23" t="n">
        <f aca="false">MAX(B246+C246-D246,0)</f>
        <v>5987.91214232043</v>
      </c>
    </row>
    <row r="247" customFormat="false" ht="15" hidden="false" customHeight="false" outlineLevel="0" collapsed="false">
      <c r="A247" s="21" t="n">
        <v>243</v>
      </c>
      <c r="B247" s="22" t="n">
        <f aca="false">F246</f>
        <v>5987.91214232043</v>
      </c>
      <c r="C247" s="22" t="n">
        <f aca="false">B247*Inputs!$B$5/12</f>
        <v>119.708343578556</v>
      </c>
      <c r="D247" s="22" t="n">
        <f aca="false">IF(B247&lt;=0,0,MIN(B247+C247,MAX(B247*Inputs!$B$6,Inputs!$B$7)))</f>
        <v>119.758242846409</v>
      </c>
      <c r="E247" s="22" t="n">
        <f aca="false">D247-C247</f>
        <v>0.0498992678526662</v>
      </c>
      <c r="F247" s="23" t="n">
        <f aca="false">MAX(B247+C247-D247,0)</f>
        <v>5987.86224305258</v>
      </c>
    </row>
    <row r="248" customFormat="false" ht="15" hidden="false" customHeight="false" outlineLevel="0" collapsed="false">
      <c r="A248" s="21" t="n">
        <v>244</v>
      </c>
      <c r="B248" s="22" t="n">
        <f aca="false">F247</f>
        <v>5987.86224305258</v>
      </c>
      <c r="C248" s="22" t="n">
        <f aca="false">B248*Inputs!$B$5/12</f>
        <v>119.707346009026</v>
      </c>
      <c r="D248" s="22" t="n">
        <f aca="false">IF(B248&lt;=0,0,MIN(B248+C248,MAX(B248*Inputs!$B$6,Inputs!$B$7)))</f>
        <v>119.757244861052</v>
      </c>
      <c r="E248" s="22" t="n">
        <f aca="false">D248-C248</f>
        <v>0.04989885202545</v>
      </c>
      <c r="F248" s="23" t="n">
        <f aca="false">MAX(B248+C248-D248,0)</f>
        <v>5987.81234420055</v>
      </c>
    </row>
    <row r="249" customFormat="false" ht="15" hidden="false" customHeight="false" outlineLevel="0" collapsed="false">
      <c r="A249" s="21" t="n">
        <v>245</v>
      </c>
      <c r="B249" s="22" t="n">
        <f aca="false">F248</f>
        <v>5987.81234420055</v>
      </c>
      <c r="C249" s="22" t="n">
        <f aca="false">B249*Inputs!$B$5/12</f>
        <v>119.706348447809</v>
      </c>
      <c r="D249" s="22" t="n">
        <f aca="false">IF(B249&lt;=0,0,MIN(B249+C249,MAX(B249*Inputs!$B$6,Inputs!$B$7)))</f>
        <v>119.756246884011</v>
      </c>
      <c r="E249" s="22" t="n">
        <f aca="false">D249-C249</f>
        <v>0.0498984362016728</v>
      </c>
      <c r="F249" s="23" t="n">
        <f aca="false">MAX(B249+C249-D249,0)</f>
        <v>5987.76244576435</v>
      </c>
    </row>
    <row r="250" customFormat="false" ht="15" hidden="false" customHeight="false" outlineLevel="0" collapsed="false">
      <c r="A250" s="21" t="n">
        <v>246</v>
      </c>
      <c r="B250" s="22" t="n">
        <f aca="false">F249</f>
        <v>5987.76244576435</v>
      </c>
      <c r="C250" s="22" t="n">
        <f aca="false">B250*Inputs!$B$5/12</f>
        <v>119.705350894906</v>
      </c>
      <c r="D250" s="22" t="n">
        <f aca="false">IF(B250&lt;=0,0,MIN(B250+C250,MAX(B250*Inputs!$B$6,Inputs!$B$7)))</f>
        <v>119.755248915287</v>
      </c>
      <c r="E250" s="22" t="n">
        <f aca="false">D250-C250</f>
        <v>0.0498980203813773</v>
      </c>
      <c r="F250" s="23" t="n">
        <f aca="false">MAX(B250+C250-D250,0)</f>
        <v>5987.71254774397</v>
      </c>
    </row>
    <row r="251" customFormat="false" ht="15" hidden="false" customHeight="false" outlineLevel="0" collapsed="false">
      <c r="A251" s="21" t="n">
        <v>247</v>
      </c>
      <c r="B251" s="22" t="n">
        <f aca="false">F250</f>
        <v>5987.71254774397</v>
      </c>
      <c r="C251" s="22" t="n">
        <f aca="false">B251*Inputs!$B$5/12</f>
        <v>119.704353350315</v>
      </c>
      <c r="D251" s="22" t="n">
        <f aca="false">IF(B251&lt;=0,0,MIN(B251+C251,MAX(B251*Inputs!$B$6,Inputs!$B$7)))</f>
        <v>119.754250954879</v>
      </c>
      <c r="E251" s="22" t="n">
        <f aca="false">D251-C251</f>
        <v>0.049897604564535</v>
      </c>
      <c r="F251" s="23" t="n">
        <f aca="false">MAX(B251+C251-D251,0)</f>
        <v>5987.66265013941</v>
      </c>
    </row>
    <row r="252" customFormat="false" ht="15" hidden="false" customHeight="false" outlineLevel="0" collapsed="false">
      <c r="A252" s="21" t="n">
        <v>248</v>
      </c>
      <c r="B252" s="22" t="n">
        <f aca="false">F251</f>
        <v>5987.66265013941</v>
      </c>
      <c r="C252" s="22" t="n">
        <f aca="false">B252*Inputs!$B$5/12</f>
        <v>119.703355814037</v>
      </c>
      <c r="D252" s="22" t="n">
        <f aca="false">IF(B252&lt;=0,0,MIN(B252+C252,MAX(B252*Inputs!$B$6,Inputs!$B$7)))</f>
        <v>119.753253002788</v>
      </c>
      <c r="E252" s="22" t="n">
        <f aca="false">D252-C252</f>
        <v>0.0498971887511743</v>
      </c>
      <c r="F252" s="23" t="n">
        <f aca="false">MAX(B252+C252-D252,0)</f>
        <v>5987.61275295066</v>
      </c>
    </row>
    <row r="253" customFormat="false" ht="15" hidden="false" customHeight="false" outlineLevel="0" collapsed="false">
      <c r="A253" s="21" t="n">
        <v>249</v>
      </c>
      <c r="B253" s="22" t="n">
        <f aca="false">F252</f>
        <v>5987.61275295066</v>
      </c>
      <c r="C253" s="22" t="n">
        <f aca="false">B253*Inputs!$B$5/12</f>
        <v>119.702358286072</v>
      </c>
      <c r="D253" s="22" t="n">
        <f aca="false">IF(B253&lt;=0,0,MIN(B253+C253,MAX(B253*Inputs!$B$6,Inputs!$B$7)))</f>
        <v>119.752255059013</v>
      </c>
      <c r="E253" s="22" t="n">
        <f aca="false">D253-C253</f>
        <v>0.0498967729412527</v>
      </c>
      <c r="F253" s="23" t="n">
        <f aca="false">MAX(B253+C253-D253,0)</f>
        <v>5987.56285617771</v>
      </c>
    </row>
    <row r="254" customFormat="false" ht="15" hidden="false" customHeight="false" outlineLevel="0" collapsed="false">
      <c r="A254" s="21" t="n">
        <v>250</v>
      </c>
      <c r="B254" s="22" t="n">
        <f aca="false">F253</f>
        <v>5987.56285617771</v>
      </c>
      <c r="C254" s="22" t="n">
        <f aca="false">B254*Inputs!$B$5/12</f>
        <v>119.701360766419</v>
      </c>
      <c r="D254" s="22" t="n">
        <f aca="false">IF(B254&lt;=0,0,MIN(B254+C254,MAX(B254*Inputs!$B$6,Inputs!$B$7)))</f>
        <v>119.751257123554</v>
      </c>
      <c r="E254" s="22" t="n">
        <f aca="false">D254-C254</f>
        <v>0.049896357134827</v>
      </c>
      <c r="F254" s="23" t="n">
        <f aca="false">MAX(B254+C254-D254,0)</f>
        <v>5987.51295982058</v>
      </c>
    </row>
    <row r="255" customFormat="false" ht="15" hidden="false" customHeight="false" outlineLevel="0" collapsed="false">
      <c r="A255" s="21" t="n">
        <v>251</v>
      </c>
      <c r="B255" s="22" t="n">
        <f aca="false">F254</f>
        <v>5987.51295982058</v>
      </c>
      <c r="C255" s="22" t="n">
        <f aca="false">B255*Inputs!$B$5/12</f>
        <v>119.70036325508</v>
      </c>
      <c r="D255" s="22" t="n">
        <f aca="false">IF(B255&lt;=0,0,MIN(B255+C255,MAX(B255*Inputs!$B$6,Inputs!$B$7)))</f>
        <v>119.750259196412</v>
      </c>
      <c r="E255" s="22" t="n">
        <f aca="false">D255-C255</f>
        <v>0.0498959413318403</v>
      </c>
      <c r="F255" s="23" t="n">
        <f aca="false">MAX(B255+C255-D255,0)</f>
        <v>5987.46306387925</v>
      </c>
    </row>
    <row r="256" customFormat="false" ht="15" hidden="false" customHeight="false" outlineLevel="0" collapsed="false">
      <c r="A256" s="21" t="n">
        <v>252</v>
      </c>
      <c r="B256" s="22" t="n">
        <f aca="false">F255</f>
        <v>5987.46306387925</v>
      </c>
      <c r="C256" s="22" t="n">
        <f aca="false">B256*Inputs!$B$5/12</f>
        <v>119.699365752053</v>
      </c>
      <c r="D256" s="22" t="n">
        <f aca="false">IF(B256&lt;=0,0,MIN(B256+C256,MAX(B256*Inputs!$B$6,Inputs!$B$7)))</f>
        <v>119.749261277585</v>
      </c>
      <c r="E256" s="22" t="n">
        <f aca="false">D256-C256</f>
        <v>0.0498955255323352</v>
      </c>
      <c r="F256" s="23" t="n">
        <f aca="false">MAX(B256+C256-D256,0)</f>
        <v>5987.41316835372</v>
      </c>
    </row>
    <row r="257" customFormat="false" ht="15" hidden="false" customHeight="false" outlineLevel="0" collapsed="false">
      <c r="A257" s="21" t="n">
        <v>253</v>
      </c>
      <c r="B257" s="22" t="n">
        <f aca="false">F256</f>
        <v>5987.41316835372</v>
      </c>
      <c r="C257" s="22" t="n">
        <f aca="false">B257*Inputs!$B$5/12</f>
        <v>119.698368257338</v>
      </c>
      <c r="D257" s="22" t="n">
        <f aca="false">IF(B257&lt;=0,0,MIN(B257+C257,MAX(B257*Inputs!$B$6,Inputs!$B$7)))</f>
        <v>119.748263367074</v>
      </c>
      <c r="E257" s="22" t="n">
        <f aca="false">D257-C257</f>
        <v>0.0498951097362834</v>
      </c>
      <c r="F257" s="23" t="n">
        <f aca="false">MAX(B257+C257-D257,0)</f>
        <v>5987.36327324398</v>
      </c>
    </row>
    <row r="258" customFormat="false" ht="15" hidden="false" customHeight="false" outlineLevel="0" collapsed="false">
      <c r="A258" s="21" t="n">
        <v>254</v>
      </c>
      <c r="B258" s="22" t="n">
        <f aca="false">F257</f>
        <v>5987.36327324398</v>
      </c>
      <c r="C258" s="22" t="n">
        <f aca="false">B258*Inputs!$B$5/12</f>
        <v>119.697370770936</v>
      </c>
      <c r="D258" s="22" t="n">
        <f aca="false">IF(B258&lt;=0,0,MIN(B258+C258,MAX(B258*Inputs!$B$6,Inputs!$B$7)))</f>
        <v>119.74726546488</v>
      </c>
      <c r="E258" s="22" t="n">
        <f aca="false">D258-C258</f>
        <v>0.0498946939436991</v>
      </c>
      <c r="F258" s="23" t="n">
        <f aca="false">MAX(B258+C258-D258,0)</f>
        <v>5987.31337855004</v>
      </c>
    </row>
    <row r="259" customFormat="false" ht="15" hidden="false" customHeight="false" outlineLevel="0" collapsed="false">
      <c r="A259" s="21" t="n">
        <v>255</v>
      </c>
      <c r="B259" s="22" t="n">
        <f aca="false">F258</f>
        <v>5987.31337855004</v>
      </c>
      <c r="C259" s="22" t="n">
        <f aca="false">B259*Inputs!$B$5/12</f>
        <v>119.696373292846</v>
      </c>
      <c r="D259" s="22" t="n">
        <f aca="false">IF(B259&lt;=0,0,MIN(B259+C259,MAX(B259*Inputs!$B$6,Inputs!$B$7)))</f>
        <v>119.746267571001</v>
      </c>
      <c r="E259" s="22" t="n">
        <f aca="false">D259-C259</f>
        <v>0.0498942781545964</v>
      </c>
      <c r="F259" s="23" t="n">
        <f aca="false">MAX(B259+C259-D259,0)</f>
        <v>5987.26348427188</v>
      </c>
    </row>
    <row r="260" customFormat="false" ht="15" hidden="false" customHeight="false" outlineLevel="0" collapsed="false">
      <c r="A260" s="21" t="n">
        <v>256</v>
      </c>
      <c r="B260" s="22" t="n">
        <f aca="false">F259</f>
        <v>5987.26348427188</v>
      </c>
      <c r="C260" s="22" t="n">
        <f aca="false">B260*Inputs!$B$5/12</f>
        <v>119.695375823069</v>
      </c>
      <c r="D260" s="22" t="n">
        <f aca="false">IF(B260&lt;=0,0,MIN(B260+C260,MAX(B260*Inputs!$B$6,Inputs!$B$7)))</f>
        <v>119.745269685438</v>
      </c>
      <c r="E260" s="22" t="n">
        <f aca="false">D260-C260</f>
        <v>0.0498938623689327</v>
      </c>
      <c r="F260" s="23" t="n">
        <f aca="false">MAX(B260+C260-D260,0)</f>
        <v>5987.21359040951</v>
      </c>
    </row>
    <row r="261" customFormat="false" ht="15" hidden="false" customHeight="false" outlineLevel="0" collapsed="false">
      <c r="A261" s="21" t="n">
        <v>257</v>
      </c>
      <c r="B261" s="22" t="n">
        <f aca="false">F260</f>
        <v>5987.21359040951</v>
      </c>
      <c r="C261" s="22" t="n">
        <f aca="false">B261*Inputs!$B$5/12</f>
        <v>119.694378361603</v>
      </c>
      <c r="D261" s="22" t="n">
        <f aca="false">IF(B261&lt;=0,0,MIN(B261+C261,MAX(B261*Inputs!$B$6,Inputs!$B$7)))</f>
        <v>119.74427180819</v>
      </c>
      <c r="E261" s="22" t="n">
        <f aca="false">D261-C261</f>
        <v>0.0498934465867364</v>
      </c>
      <c r="F261" s="23" t="n">
        <f aca="false">MAX(B261+C261-D261,0)</f>
        <v>5987.16369696292</v>
      </c>
    </row>
    <row r="262" customFormat="false" ht="15" hidden="false" customHeight="false" outlineLevel="0" collapsed="false">
      <c r="A262" s="21" t="n">
        <v>258</v>
      </c>
      <c r="B262" s="22" t="n">
        <f aca="false">F261</f>
        <v>5987.16369696292</v>
      </c>
      <c r="C262" s="22" t="n">
        <f aca="false">B262*Inputs!$B$5/12</f>
        <v>119.69338090845</v>
      </c>
      <c r="D262" s="22" t="n">
        <f aca="false">IF(B262&lt;=0,0,MIN(B262+C262,MAX(B262*Inputs!$B$6,Inputs!$B$7)))</f>
        <v>119.743273939258</v>
      </c>
      <c r="E262" s="22" t="n">
        <f aca="false">D262-C262</f>
        <v>0.0498930308080219</v>
      </c>
      <c r="F262" s="23" t="n">
        <f aca="false">MAX(B262+C262-D262,0)</f>
        <v>5987.11380393212</v>
      </c>
    </row>
    <row r="263" customFormat="false" ht="15" hidden="false" customHeight="false" outlineLevel="0" collapsed="false">
      <c r="A263" s="21" t="n">
        <v>259</v>
      </c>
      <c r="B263" s="22" t="n">
        <f aca="false">F262</f>
        <v>5987.11380393212</v>
      </c>
      <c r="C263" s="22" t="n">
        <f aca="false">B263*Inputs!$B$5/12</f>
        <v>119.69238346361</v>
      </c>
      <c r="D263" s="22" t="n">
        <f aca="false">IF(B263&lt;=0,0,MIN(B263+C263,MAX(B263*Inputs!$B$6,Inputs!$B$7)))</f>
        <v>119.742276078642</v>
      </c>
      <c r="E263" s="22" t="n">
        <f aca="false">D263-C263</f>
        <v>0.0498926150327748</v>
      </c>
      <c r="F263" s="23" t="n">
        <f aca="false">MAX(B263+C263-D263,0)</f>
        <v>5987.06391131708</v>
      </c>
    </row>
    <row r="264" customFormat="false" ht="15" hidden="false" customHeight="false" outlineLevel="0" collapsed="false">
      <c r="A264" s="21" t="n">
        <v>260</v>
      </c>
      <c r="B264" s="22" t="n">
        <f aca="false">F263</f>
        <v>5987.06391131708</v>
      </c>
      <c r="C264" s="22" t="n">
        <f aca="false">B264*Inputs!$B$5/12</f>
        <v>119.691386027081</v>
      </c>
      <c r="D264" s="22" t="n">
        <f aca="false">IF(B264&lt;=0,0,MIN(B264+C264,MAX(B264*Inputs!$B$6,Inputs!$B$7)))</f>
        <v>119.741278226342</v>
      </c>
      <c r="E264" s="22" t="n">
        <f aca="false">D264-C264</f>
        <v>0.0498921992609809</v>
      </c>
      <c r="F264" s="23" t="n">
        <f aca="false">MAX(B264+C264-D264,0)</f>
        <v>5987.01401911782</v>
      </c>
    </row>
    <row r="265" customFormat="false" ht="15" hidden="false" customHeight="false" outlineLevel="0" collapsed="false">
      <c r="A265" s="21" t="n">
        <v>261</v>
      </c>
      <c r="B265" s="22" t="n">
        <f aca="false">F264</f>
        <v>5987.01401911782</v>
      </c>
      <c r="C265" s="22" t="n">
        <f aca="false">B265*Inputs!$B$5/12</f>
        <v>119.690388598864</v>
      </c>
      <c r="D265" s="22" t="n">
        <f aca="false">IF(B265&lt;=0,0,MIN(B265+C265,MAX(B265*Inputs!$B$6,Inputs!$B$7)))</f>
        <v>119.740280382356</v>
      </c>
      <c r="E265" s="22" t="n">
        <f aca="false">D265-C265</f>
        <v>0.0498917834926402</v>
      </c>
      <c r="F265" s="23" t="n">
        <f aca="false">MAX(B265+C265-D265,0)</f>
        <v>5986.96412733433</v>
      </c>
    </row>
    <row r="266" customFormat="false" ht="15" hidden="false" customHeight="false" outlineLevel="0" collapsed="false">
      <c r="A266" s="21" t="n">
        <v>262</v>
      </c>
      <c r="B266" s="22" t="n">
        <f aca="false">F265</f>
        <v>5986.96412733433</v>
      </c>
      <c r="C266" s="22" t="n">
        <f aca="false">B266*Inputs!$B$5/12</f>
        <v>119.689391178959</v>
      </c>
      <c r="D266" s="22" t="n">
        <f aca="false">IF(B266&lt;=0,0,MIN(B266+C266,MAX(B266*Inputs!$B$6,Inputs!$B$7)))</f>
        <v>119.739282546687</v>
      </c>
      <c r="E266" s="22" t="n">
        <f aca="false">D266-C266</f>
        <v>0.0498913677277812</v>
      </c>
      <c r="F266" s="23" t="n">
        <f aca="false">MAX(B266+C266-D266,0)</f>
        <v>5986.9142359666</v>
      </c>
    </row>
    <row r="267" customFormat="false" ht="15" hidden="false" customHeight="false" outlineLevel="0" collapsed="false">
      <c r="A267" s="21" t="n">
        <v>263</v>
      </c>
      <c r="B267" s="22" t="n">
        <f aca="false">F266</f>
        <v>5986.9142359666</v>
      </c>
      <c r="C267" s="22" t="n">
        <f aca="false">B267*Inputs!$B$5/12</f>
        <v>119.688393767366</v>
      </c>
      <c r="D267" s="22" t="n">
        <f aca="false">IF(B267&lt;=0,0,MIN(B267+C267,MAX(B267*Inputs!$B$6,Inputs!$B$7)))</f>
        <v>119.738284719332</v>
      </c>
      <c r="E267" s="22" t="n">
        <f aca="false">D267-C267</f>
        <v>0.0498909519663897</v>
      </c>
      <c r="F267" s="23" t="n">
        <f aca="false">MAX(B267+C267-D267,0)</f>
        <v>5986.86434501464</v>
      </c>
    </row>
    <row r="268" customFormat="false" ht="15" hidden="false" customHeight="false" outlineLevel="0" collapsed="false">
      <c r="A268" s="21" t="n">
        <v>264</v>
      </c>
      <c r="B268" s="22" t="n">
        <f aca="false">F267</f>
        <v>5986.86434501464</v>
      </c>
      <c r="C268" s="22" t="n">
        <f aca="false">B268*Inputs!$B$5/12</f>
        <v>119.687396364084</v>
      </c>
      <c r="D268" s="22" t="n">
        <f aca="false">IF(B268&lt;=0,0,MIN(B268+C268,MAX(B268*Inputs!$B$6,Inputs!$B$7)))</f>
        <v>119.737286900293</v>
      </c>
      <c r="E268" s="22" t="n">
        <f aca="false">D268-C268</f>
        <v>0.0498905362084656</v>
      </c>
      <c r="F268" s="23" t="n">
        <f aca="false">MAX(B268+C268-D268,0)</f>
        <v>5986.81445447843</v>
      </c>
    </row>
    <row r="269" customFormat="false" ht="15" hidden="false" customHeight="false" outlineLevel="0" collapsed="false">
      <c r="A269" s="21" t="n">
        <v>265</v>
      </c>
      <c r="B269" s="22" t="n">
        <f aca="false">F268</f>
        <v>5986.81445447843</v>
      </c>
      <c r="C269" s="22" t="n">
        <f aca="false">B269*Inputs!$B$5/12</f>
        <v>119.686398969115</v>
      </c>
      <c r="D269" s="22" t="n">
        <f aca="false">IF(B269&lt;=0,0,MIN(B269+C269,MAX(B269*Inputs!$B$6,Inputs!$B$7)))</f>
        <v>119.736289089569</v>
      </c>
      <c r="E269" s="22" t="n">
        <f aca="false">D269-C269</f>
        <v>0.0498901204539806</v>
      </c>
      <c r="F269" s="23" t="n">
        <f aca="false">MAX(B269+C269-D269,0)</f>
        <v>5986.76456435797</v>
      </c>
    </row>
    <row r="270" customFormat="false" ht="15" hidden="false" customHeight="false" outlineLevel="0" collapsed="false">
      <c r="A270" s="21" t="n">
        <v>266</v>
      </c>
      <c r="B270" s="22" t="n">
        <f aca="false">F269</f>
        <v>5986.76456435797</v>
      </c>
      <c r="C270" s="22" t="n">
        <f aca="false">B270*Inputs!$B$5/12</f>
        <v>119.685401582456</v>
      </c>
      <c r="D270" s="22" t="n">
        <f aca="false">IF(B270&lt;=0,0,MIN(B270+C270,MAX(B270*Inputs!$B$6,Inputs!$B$7)))</f>
        <v>119.735291287159</v>
      </c>
      <c r="E270" s="22" t="n">
        <f aca="false">D270-C270</f>
        <v>0.0498897047029772</v>
      </c>
      <c r="F270" s="23" t="n">
        <f aca="false">MAX(B270+C270-D270,0)</f>
        <v>5986.71467465327</v>
      </c>
    </row>
    <row r="271" customFormat="false" ht="15" hidden="false" customHeight="false" outlineLevel="0" collapsed="false">
      <c r="A271" s="21" t="n">
        <v>267</v>
      </c>
      <c r="B271" s="22" t="n">
        <f aca="false">F270</f>
        <v>5986.71467465327</v>
      </c>
      <c r="C271" s="22" t="n">
        <f aca="false">B271*Inputs!$B$5/12</f>
        <v>119.68440420411</v>
      </c>
      <c r="D271" s="22" t="n">
        <f aca="false">IF(B271&lt;=0,0,MIN(B271+C271,MAX(B271*Inputs!$B$6,Inputs!$B$7)))</f>
        <v>119.734293493065</v>
      </c>
      <c r="E271" s="22" t="n">
        <f aca="false">D271-C271</f>
        <v>0.0498892889554554</v>
      </c>
      <c r="F271" s="23" t="n">
        <f aca="false">MAX(B271+C271-D271,0)</f>
        <v>5986.66478536432</v>
      </c>
    </row>
    <row r="272" customFormat="false" ht="15" hidden="false" customHeight="false" outlineLevel="0" collapsed="false">
      <c r="A272" s="21" t="n">
        <v>268</v>
      </c>
      <c r="B272" s="22" t="n">
        <f aca="false">F271</f>
        <v>5986.66478536432</v>
      </c>
      <c r="C272" s="22" t="n">
        <f aca="false">B272*Inputs!$B$5/12</f>
        <v>119.683406834075</v>
      </c>
      <c r="D272" s="22" t="n">
        <f aca="false">IF(B272&lt;=0,0,MIN(B272+C272,MAX(B272*Inputs!$B$6,Inputs!$B$7)))</f>
        <v>119.733295707286</v>
      </c>
      <c r="E272" s="22" t="n">
        <f aca="false">D272-C272</f>
        <v>0.0498888732113585</v>
      </c>
      <c r="F272" s="23" t="n">
        <f aca="false">MAX(B272+C272-D272,0)</f>
        <v>5986.6148964911</v>
      </c>
    </row>
    <row r="273" customFormat="false" ht="15" hidden="false" customHeight="false" outlineLevel="0" collapsed="false">
      <c r="A273" s="21" t="n">
        <v>269</v>
      </c>
      <c r="B273" s="22" t="n">
        <f aca="false">F272</f>
        <v>5986.6148964911</v>
      </c>
      <c r="C273" s="22" t="n">
        <f aca="false">B273*Inputs!$B$5/12</f>
        <v>119.682409472351</v>
      </c>
      <c r="D273" s="22" t="n">
        <f aca="false">IF(B273&lt;=0,0,MIN(B273+C273,MAX(B273*Inputs!$B$6,Inputs!$B$7)))</f>
        <v>119.732297929822</v>
      </c>
      <c r="E273" s="22" t="n">
        <f aca="false">D273-C273</f>
        <v>0.0498884574707574</v>
      </c>
      <c r="F273" s="23" t="n">
        <f aca="false">MAX(B273+C273-D273,0)</f>
        <v>5986.56500803363</v>
      </c>
    </row>
    <row r="274" customFormat="false" ht="15" hidden="false" customHeight="false" outlineLevel="0" collapsed="false">
      <c r="A274" s="21" t="n">
        <v>270</v>
      </c>
      <c r="B274" s="22" t="n">
        <f aca="false">F273</f>
        <v>5986.56500803363</v>
      </c>
      <c r="C274" s="22" t="n">
        <f aca="false">B274*Inputs!$B$5/12</f>
        <v>119.681412118939</v>
      </c>
      <c r="D274" s="22" t="n">
        <f aca="false">IF(B274&lt;=0,0,MIN(B274+C274,MAX(B274*Inputs!$B$6,Inputs!$B$7)))</f>
        <v>119.731300160673</v>
      </c>
      <c r="E274" s="22" t="n">
        <f aca="false">D274-C274</f>
        <v>0.0498880417336238</v>
      </c>
      <c r="F274" s="23" t="n">
        <f aca="false">MAX(B274+C274-D274,0)</f>
        <v>5986.5151199919</v>
      </c>
    </row>
    <row r="275" customFormat="false" ht="15" hidden="false" customHeight="false" outlineLevel="0" collapsed="false">
      <c r="A275" s="21" t="n">
        <v>271</v>
      </c>
      <c r="B275" s="22" t="n">
        <f aca="false">F274</f>
        <v>5986.5151199919</v>
      </c>
      <c r="C275" s="22" t="n">
        <f aca="false">B275*Inputs!$B$5/12</f>
        <v>119.680414773838</v>
      </c>
      <c r="D275" s="22" t="n">
        <f aca="false">IF(B275&lt;=0,0,MIN(B275+C275,MAX(B275*Inputs!$B$6,Inputs!$B$7)))</f>
        <v>119.730302399838</v>
      </c>
      <c r="E275" s="22" t="n">
        <f aca="false">D275-C275</f>
        <v>0.0498876259999292</v>
      </c>
      <c r="F275" s="23" t="n">
        <f aca="false">MAX(B275+C275-D275,0)</f>
        <v>5986.4652323659</v>
      </c>
    </row>
    <row r="276" customFormat="false" ht="15" hidden="false" customHeight="false" outlineLevel="0" collapsed="false">
      <c r="A276" s="21" t="n">
        <v>272</v>
      </c>
      <c r="B276" s="22" t="n">
        <f aca="false">F275</f>
        <v>5986.4652323659</v>
      </c>
      <c r="C276" s="22" t="n">
        <f aca="false">B276*Inputs!$B$5/12</f>
        <v>119.679417437048</v>
      </c>
      <c r="D276" s="22" t="n">
        <f aca="false">IF(B276&lt;=0,0,MIN(B276+C276,MAX(B276*Inputs!$B$6,Inputs!$B$7)))</f>
        <v>119.729304647318</v>
      </c>
      <c r="E276" s="22" t="n">
        <f aca="false">D276-C276</f>
        <v>0.0498872102697305</v>
      </c>
      <c r="F276" s="23" t="n">
        <f aca="false">MAX(B276+C276-D276,0)</f>
        <v>5986.41534515563</v>
      </c>
    </row>
    <row r="277" customFormat="false" ht="15" hidden="false" customHeight="false" outlineLevel="0" collapsed="false">
      <c r="A277" s="21" t="n">
        <v>273</v>
      </c>
      <c r="B277" s="22" t="n">
        <f aca="false">F276</f>
        <v>5986.41534515563</v>
      </c>
      <c r="C277" s="22" t="n">
        <f aca="false">B277*Inputs!$B$5/12</f>
        <v>119.67842010857</v>
      </c>
      <c r="D277" s="22" t="n">
        <f aca="false">IF(B277&lt;=0,0,MIN(B277+C277,MAX(B277*Inputs!$B$6,Inputs!$B$7)))</f>
        <v>119.728306903113</v>
      </c>
      <c r="E277" s="22" t="n">
        <f aca="false">D277-C277</f>
        <v>0.0498867945429709</v>
      </c>
      <c r="F277" s="23" t="n">
        <f aca="false">MAX(B277+C277-D277,0)</f>
        <v>5986.36545836109</v>
      </c>
    </row>
    <row r="278" customFormat="false" ht="15" hidden="false" customHeight="false" outlineLevel="0" collapsed="false">
      <c r="A278" s="21" t="n">
        <v>274</v>
      </c>
      <c r="B278" s="22" t="n">
        <f aca="false">F277</f>
        <v>5986.36545836109</v>
      </c>
      <c r="C278" s="22" t="n">
        <f aca="false">B278*Inputs!$B$5/12</f>
        <v>119.677422788402</v>
      </c>
      <c r="D278" s="22" t="n">
        <f aca="false">IF(B278&lt;=0,0,MIN(B278+C278,MAX(B278*Inputs!$B$6,Inputs!$B$7)))</f>
        <v>119.727309167222</v>
      </c>
      <c r="E278" s="22" t="n">
        <f aca="false">D278-C278</f>
        <v>0.0498863788196786</v>
      </c>
      <c r="F278" s="23" t="n">
        <f aca="false">MAX(B278+C278-D278,0)</f>
        <v>5986.31557198227</v>
      </c>
    </row>
    <row r="279" customFormat="false" ht="15" hidden="false" customHeight="false" outlineLevel="0" collapsed="false">
      <c r="A279" s="21" t="n">
        <v>275</v>
      </c>
      <c r="B279" s="22" t="n">
        <f aca="false">F278</f>
        <v>5986.31557198227</v>
      </c>
      <c r="C279" s="22" t="n">
        <f aca="false">B279*Inputs!$B$5/12</f>
        <v>119.676425476545</v>
      </c>
      <c r="D279" s="22" t="n">
        <f aca="false">IF(B279&lt;=0,0,MIN(B279+C279,MAX(B279*Inputs!$B$6,Inputs!$B$7)))</f>
        <v>119.726311439645</v>
      </c>
      <c r="E279" s="22" t="n">
        <f aca="false">D279-C279</f>
        <v>0.0498859630998538</v>
      </c>
      <c r="F279" s="23" t="n">
        <f aca="false">MAX(B279+C279-D279,0)</f>
        <v>5986.26568601917</v>
      </c>
    </row>
    <row r="280" customFormat="false" ht="15" hidden="false" customHeight="false" outlineLevel="0" collapsed="false">
      <c r="A280" s="21" t="n">
        <v>276</v>
      </c>
      <c r="B280" s="22" t="n">
        <f aca="false">F279</f>
        <v>5986.26568601917</v>
      </c>
      <c r="C280" s="22" t="n">
        <f aca="false">B280*Inputs!$B$5/12</f>
        <v>119.675428173</v>
      </c>
      <c r="D280" s="22" t="n">
        <f aca="false">IF(B280&lt;=0,0,MIN(B280+C280,MAX(B280*Inputs!$B$6,Inputs!$B$7)))</f>
        <v>119.725313720383</v>
      </c>
      <c r="E280" s="22" t="n">
        <f aca="false">D280-C280</f>
        <v>0.0498855473834965</v>
      </c>
      <c r="F280" s="23" t="n">
        <f aca="false">MAX(B280+C280-D280,0)</f>
        <v>5986.21580047178</v>
      </c>
    </row>
    <row r="281" customFormat="false" ht="15" hidden="false" customHeight="false" outlineLevel="0" collapsed="false">
      <c r="A281" s="21" t="n">
        <v>277</v>
      </c>
      <c r="B281" s="22" t="n">
        <f aca="false">F280</f>
        <v>5986.21580047178</v>
      </c>
      <c r="C281" s="22" t="n">
        <f aca="false">B281*Inputs!$B$5/12</f>
        <v>119.674430877765</v>
      </c>
      <c r="D281" s="22" t="n">
        <f aca="false">IF(B281&lt;=0,0,MIN(B281+C281,MAX(B281*Inputs!$B$6,Inputs!$B$7)))</f>
        <v>119.724316009436</v>
      </c>
      <c r="E281" s="22" t="n">
        <f aca="false">D281-C281</f>
        <v>0.0498851316706066</v>
      </c>
      <c r="F281" s="23" t="n">
        <f aca="false">MAX(B281+C281-D281,0)</f>
        <v>5986.16591534011</v>
      </c>
    </row>
    <row r="282" customFormat="false" ht="15" hidden="false" customHeight="false" outlineLevel="0" collapsed="false">
      <c r="A282" s="21" t="n">
        <v>278</v>
      </c>
      <c r="B282" s="22" t="n">
        <f aca="false">F281</f>
        <v>5986.16591534011</v>
      </c>
      <c r="C282" s="22" t="n">
        <f aca="false">B282*Inputs!$B$5/12</f>
        <v>119.673433590841</v>
      </c>
      <c r="D282" s="22" t="n">
        <f aca="false">IF(B282&lt;=0,0,MIN(B282+C282,MAX(B282*Inputs!$B$6,Inputs!$B$7)))</f>
        <v>119.723318306802</v>
      </c>
      <c r="E282" s="22" t="n">
        <f aca="false">D282-C282</f>
        <v>0.0498847159611842</v>
      </c>
      <c r="F282" s="23" t="n">
        <f aca="false">MAX(B282+C282-D282,0)</f>
        <v>5986.11603062415</v>
      </c>
    </row>
    <row r="283" customFormat="false" ht="15" hidden="false" customHeight="false" outlineLevel="0" collapsed="false">
      <c r="A283" s="21" t="n">
        <v>279</v>
      </c>
      <c r="B283" s="22" t="n">
        <f aca="false">F282</f>
        <v>5986.11603062415</v>
      </c>
      <c r="C283" s="22" t="n">
        <f aca="false">B283*Inputs!$B$5/12</f>
        <v>119.672436312228</v>
      </c>
      <c r="D283" s="22" t="n">
        <f aca="false">IF(B283&lt;=0,0,MIN(B283+C283,MAX(B283*Inputs!$B$6,Inputs!$B$7)))</f>
        <v>119.722320612483</v>
      </c>
      <c r="E283" s="22" t="n">
        <f aca="false">D283-C283</f>
        <v>0.0498843002552007</v>
      </c>
      <c r="F283" s="23" t="n">
        <f aca="false">MAX(B283+C283-D283,0)</f>
        <v>5986.0661463239</v>
      </c>
    </row>
    <row r="284" customFormat="false" ht="15" hidden="false" customHeight="false" outlineLevel="0" collapsed="false">
      <c r="A284" s="21" t="n">
        <v>280</v>
      </c>
      <c r="B284" s="22" t="n">
        <f aca="false">F283</f>
        <v>5986.0661463239</v>
      </c>
      <c r="C284" s="22" t="n">
        <f aca="false">B284*Inputs!$B$5/12</f>
        <v>119.671439041925</v>
      </c>
      <c r="D284" s="22" t="n">
        <f aca="false">IF(B284&lt;=0,0,MIN(B284+C284,MAX(B284*Inputs!$B$6,Inputs!$B$7)))</f>
        <v>119.721322926478</v>
      </c>
      <c r="E284" s="22" t="n">
        <f aca="false">D284-C284</f>
        <v>0.0498838845527132</v>
      </c>
      <c r="F284" s="23" t="n">
        <f aca="false">MAX(B284+C284-D284,0)</f>
        <v>5986.01626243934</v>
      </c>
    </row>
    <row r="285" customFormat="false" ht="15" hidden="false" customHeight="false" outlineLevel="0" collapsed="false">
      <c r="A285" s="21" t="n">
        <v>281</v>
      </c>
      <c r="B285" s="22" t="n">
        <f aca="false">F284</f>
        <v>5986.01626243934</v>
      </c>
      <c r="C285" s="22" t="n">
        <f aca="false">B285*Inputs!$B$5/12</f>
        <v>119.670441779933</v>
      </c>
      <c r="D285" s="22" t="n">
        <f aca="false">IF(B285&lt;=0,0,MIN(B285+C285,MAX(B285*Inputs!$B$6,Inputs!$B$7)))</f>
        <v>119.720325248787</v>
      </c>
      <c r="E285" s="22" t="n">
        <f aca="false">D285-C285</f>
        <v>0.0498834688536647</v>
      </c>
      <c r="F285" s="23" t="n">
        <f aca="false">MAX(B285+C285-D285,0)</f>
        <v>5985.96637897049</v>
      </c>
    </row>
    <row r="286" customFormat="false" ht="15" hidden="false" customHeight="false" outlineLevel="0" collapsed="false">
      <c r="A286" s="21" t="n">
        <v>282</v>
      </c>
      <c r="B286" s="22" t="n">
        <f aca="false">F285</f>
        <v>5985.96637897049</v>
      </c>
      <c r="C286" s="22" t="n">
        <f aca="false">B286*Inputs!$B$5/12</f>
        <v>119.669444526252</v>
      </c>
      <c r="D286" s="22" t="n">
        <f aca="false">IF(B286&lt;=0,0,MIN(B286+C286,MAX(B286*Inputs!$B$6,Inputs!$B$7)))</f>
        <v>119.71932757941</v>
      </c>
      <c r="E286" s="22" t="n">
        <f aca="false">D286-C286</f>
        <v>0.0498830531580978</v>
      </c>
      <c r="F286" s="23" t="n">
        <f aca="false">MAX(B286+C286-D286,0)</f>
        <v>5985.91649591733</v>
      </c>
    </row>
    <row r="287" customFormat="false" ht="15" hidden="false" customHeight="false" outlineLevel="0" collapsed="false">
      <c r="A287" s="21" t="n">
        <v>283</v>
      </c>
      <c r="B287" s="22" t="n">
        <f aca="false">F286</f>
        <v>5985.91649591733</v>
      </c>
      <c r="C287" s="22" t="n">
        <f aca="false">B287*Inputs!$B$5/12</f>
        <v>119.668447280881</v>
      </c>
      <c r="D287" s="22" t="n">
        <f aca="false">IF(B287&lt;=0,0,MIN(B287+C287,MAX(B287*Inputs!$B$6,Inputs!$B$7)))</f>
        <v>119.718329918347</v>
      </c>
      <c r="E287" s="22" t="n">
        <f aca="false">D287-C287</f>
        <v>0.04988263746597</v>
      </c>
      <c r="F287" s="23" t="n">
        <f aca="false">MAX(B287+C287-D287,0)</f>
        <v>5985.86661327987</v>
      </c>
    </row>
    <row r="288" customFormat="false" ht="15" hidden="false" customHeight="false" outlineLevel="0" collapsed="false">
      <c r="A288" s="21" t="n">
        <v>284</v>
      </c>
      <c r="B288" s="22" t="n">
        <f aca="false">F287</f>
        <v>5985.86661327987</v>
      </c>
      <c r="C288" s="22" t="n">
        <f aca="false">B288*Inputs!$B$5/12</f>
        <v>119.66745004382</v>
      </c>
      <c r="D288" s="22" t="n">
        <f aca="false">IF(B288&lt;=0,0,MIN(B288+C288,MAX(B288*Inputs!$B$6,Inputs!$B$7)))</f>
        <v>119.717332265597</v>
      </c>
      <c r="E288" s="22" t="n">
        <f aca="false">D288-C288</f>
        <v>0.0498822217773238</v>
      </c>
      <c r="F288" s="23" t="n">
        <f aca="false">MAX(B288+C288-D288,0)</f>
        <v>5985.81673105809</v>
      </c>
    </row>
    <row r="289" customFormat="false" ht="15" hidden="false" customHeight="false" outlineLevel="0" collapsed="false">
      <c r="A289" s="21" t="n">
        <v>285</v>
      </c>
      <c r="B289" s="22" t="n">
        <f aca="false">F288</f>
        <v>5985.81673105809</v>
      </c>
      <c r="C289" s="22" t="n">
        <f aca="false">B289*Inputs!$B$5/12</f>
        <v>119.66645281507</v>
      </c>
      <c r="D289" s="22" t="n">
        <f aca="false">IF(B289&lt;=0,0,MIN(B289+C289,MAX(B289*Inputs!$B$6,Inputs!$B$7)))</f>
        <v>119.716334621162</v>
      </c>
      <c r="E289" s="22" t="n">
        <f aca="false">D289-C289</f>
        <v>0.0498818060921593</v>
      </c>
      <c r="F289" s="23" t="n">
        <f aca="false">MAX(B289+C289-D289,0)</f>
        <v>5985.766849252</v>
      </c>
    </row>
    <row r="290" customFormat="false" ht="15" hidden="false" customHeight="false" outlineLevel="0" collapsed="false">
      <c r="A290" s="21" t="n">
        <v>286</v>
      </c>
      <c r="B290" s="22" t="n">
        <f aca="false">F289</f>
        <v>5985.766849252</v>
      </c>
      <c r="C290" s="22" t="n">
        <f aca="false">B290*Inputs!$B$5/12</f>
        <v>119.66545559463</v>
      </c>
      <c r="D290" s="22" t="n">
        <f aca="false">IF(B290&lt;=0,0,MIN(B290+C290,MAX(B290*Inputs!$B$6,Inputs!$B$7)))</f>
        <v>119.71533698504</v>
      </c>
      <c r="E290" s="22" t="n">
        <f aca="false">D290-C290</f>
        <v>0.0498813904104338</v>
      </c>
      <c r="F290" s="23" t="n">
        <f aca="false">MAX(B290+C290-D290,0)</f>
        <v>5985.71696786159</v>
      </c>
    </row>
    <row r="291" customFormat="false" ht="15" hidden="false" customHeight="false" outlineLevel="0" collapsed="false">
      <c r="A291" s="21" t="n">
        <v>287</v>
      </c>
      <c r="B291" s="22" t="n">
        <f aca="false">F290</f>
        <v>5985.71696786159</v>
      </c>
      <c r="C291" s="22" t="n">
        <f aca="false">B291*Inputs!$B$5/12</f>
        <v>119.6644583825</v>
      </c>
      <c r="D291" s="22" t="n">
        <f aca="false">IF(B291&lt;=0,0,MIN(B291+C291,MAX(B291*Inputs!$B$6,Inputs!$B$7)))</f>
        <v>119.714339357232</v>
      </c>
      <c r="E291" s="22" t="n">
        <f aca="false">D291-C291</f>
        <v>0.04988097473219</v>
      </c>
      <c r="F291" s="23" t="n">
        <f aca="false">MAX(B291+C291-D291,0)</f>
        <v>5985.66708688685</v>
      </c>
    </row>
    <row r="292" customFormat="false" ht="15" hidden="false" customHeight="false" outlineLevel="0" collapsed="false">
      <c r="A292" s="21" t="n">
        <v>288</v>
      </c>
      <c r="B292" s="22" t="n">
        <f aca="false">F291</f>
        <v>5985.66708688685</v>
      </c>
      <c r="C292" s="22" t="n">
        <f aca="false">B292*Inputs!$B$5/12</f>
        <v>119.66346117868</v>
      </c>
      <c r="D292" s="22" t="n">
        <f aca="false">IF(B292&lt;=0,0,MIN(B292+C292,MAX(B292*Inputs!$B$6,Inputs!$B$7)))</f>
        <v>119.713341737737</v>
      </c>
      <c r="E292" s="22" t="n">
        <f aca="false">D292-C292</f>
        <v>0.0498805590573852</v>
      </c>
      <c r="F292" s="23" t="n">
        <f aca="false">MAX(B292+C292-D292,0)</f>
        <v>5985.6172063278</v>
      </c>
    </row>
    <row r="293" customFormat="false" ht="15" hidden="false" customHeight="false" outlineLevel="0" collapsed="false">
      <c r="A293" s="21" t="n">
        <v>289</v>
      </c>
      <c r="B293" s="22" t="n">
        <f aca="false">F292</f>
        <v>5985.6172063278</v>
      </c>
      <c r="C293" s="22" t="n">
        <f aca="false">B293*Inputs!$B$5/12</f>
        <v>119.66246398317</v>
      </c>
      <c r="D293" s="22" t="n">
        <f aca="false">IF(B293&lt;=0,0,MIN(B293+C293,MAX(B293*Inputs!$B$6,Inputs!$B$7)))</f>
        <v>119.712344126556</v>
      </c>
      <c r="E293" s="22" t="n">
        <f aca="false">D293-C293</f>
        <v>0.0498801433860763</v>
      </c>
      <c r="F293" s="23" t="n">
        <f aca="false">MAX(B293+C293-D293,0)</f>
        <v>5985.56732618441</v>
      </c>
    </row>
    <row r="294" customFormat="false" ht="15" hidden="false" customHeight="false" outlineLevel="0" collapsed="false">
      <c r="A294" s="21" t="n">
        <v>290</v>
      </c>
      <c r="B294" s="22" t="n">
        <f aca="false">F293</f>
        <v>5985.56732618441</v>
      </c>
      <c r="C294" s="22" t="n">
        <f aca="false">B294*Inputs!$B$5/12</f>
        <v>119.66146679597</v>
      </c>
      <c r="D294" s="22" t="n">
        <f aca="false">IF(B294&lt;=0,0,MIN(B294+C294,MAX(B294*Inputs!$B$6,Inputs!$B$7)))</f>
        <v>119.711346523688</v>
      </c>
      <c r="E294" s="22" t="n">
        <f aca="false">D294-C294</f>
        <v>0.0498797277182064</v>
      </c>
      <c r="F294" s="23" t="n">
        <f aca="false">MAX(B294+C294-D294,0)</f>
        <v>5985.51744645669</v>
      </c>
    </row>
    <row r="295" customFormat="false" ht="15" hidden="false" customHeight="false" outlineLevel="0" collapsed="false">
      <c r="A295" s="21" t="n">
        <v>291</v>
      </c>
      <c r="B295" s="22" t="n">
        <f aca="false">F294</f>
        <v>5985.51744645669</v>
      </c>
      <c r="C295" s="22" t="n">
        <f aca="false">B295*Inputs!$B$5/12</f>
        <v>119.66046961708</v>
      </c>
      <c r="D295" s="22" t="n">
        <f aca="false">IF(B295&lt;=0,0,MIN(B295+C295,MAX(B295*Inputs!$B$6,Inputs!$B$7)))</f>
        <v>119.710348929134</v>
      </c>
      <c r="E295" s="22" t="n">
        <f aca="false">D295-C295</f>
        <v>0.0498793120538181</v>
      </c>
      <c r="F295" s="23" t="n">
        <f aca="false">MAX(B295+C295-D295,0)</f>
        <v>5985.46756714464</v>
      </c>
    </row>
    <row r="296" customFormat="false" ht="15" hidden="false" customHeight="false" outlineLevel="0" collapsed="false">
      <c r="A296" s="21" t="n">
        <v>292</v>
      </c>
      <c r="B296" s="22" t="n">
        <f aca="false">F295</f>
        <v>5985.46756714464</v>
      </c>
      <c r="C296" s="22" t="n">
        <f aca="false">B296*Inputs!$B$5/12</f>
        <v>119.6594724465</v>
      </c>
      <c r="D296" s="22" t="n">
        <f aca="false">IF(B296&lt;=0,0,MIN(B296+C296,MAX(B296*Inputs!$B$6,Inputs!$B$7)))</f>
        <v>119.709351342893</v>
      </c>
      <c r="E296" s="22" t="n">
        <f aca="false">D296-C296</f>
        <v>0.0498788963928831</v>
      </c>
      <c r="F296" s="23" t="n">
        <f aca="false">MAX(B296+C296-D296,0)</f>
        <v>5985.41768824825</v>
      </c>
    </row>
    <row r="297" customFormat="false" ht="15" hidden="false" customHeight="false" outlineLevel="0" collapsed="false">
      <c r="A297" s="21" t="n">
        <v>293</v>
      </c>
      <c r="B297" s="22" t="n">
        <f aca="false">F296</f>
        <v>5985.41768824825</v>
      </c>
      <c r="C297" s="22" t="n">
        <f aca="false">B297*Inputs!$B$5/12</f>
        <v>119.65847528423</v>
      </c>
      <c r="D297" s="22" t="n">
        <f aca="false">IF(B297&lt;=0,0,MIN(B297+C297,MAX(B297*Inputs!$B$6,Inputs!$B$7)))</f>
        <v>119.708353764965</v>
      </c>
      <c r="E297" s="22" t="n">
        <f aca="false">D297-C297</f>
        <v>0.0498784807354156</v>
      </c>
      <c r="F297" s="23" t="n">
        <f aca="false">MAX(B297+C297-D297,0)</f>
        <v>5985.36780976751</v>
      </c>
    </row>
    <row r="298" customFormat="false" ht="15" hidden="false" customHeight="false" outlineLevel="0" collapsed="false">
      <c r="A298" s="21" t="n">
        <v>294</v>
      </c>
      <c r="B298" s="22" t="n">
        <f aca="false">F297</f>
        <v>5985.36780976751</v>
      </c>
      <c r="C298" s="22" t="n">
        <f aca="false">B298*Inputs!$B$5/12</f>
        <v>119.657478130269</v>
      </c>
      <c r="D298" s="22" t="n">
        <f aca="false">IF(B298&lt;=0,0,MIN(B298+C298,MAX(B298*Inputs!$B$6,Inputs!$B$7)))</f>
        <v>119.70735619535</v>
      </c>
      <c r="E298" s="22" t="n">
        <f aca="false">D298-C298</f>
        <v>0.049878065081387</v>
      </c>
      <c r="F298" s="23" t="n">
        <f aca="false">MAX(B298+C298-D298,0)</f>
        <v>5985.31793170243</v>
      </c>
    </row>
    <row r="299" customFormat="false" ht="15" hidden="false" customHeight="false" outlineLevel="0" collapsed="false">
      <c r="A299" s="21" t="n">
        <v>295</v>
      </c>
      <c r="B299" s="22" t="n">
        <f aca="false">F298</f>
        <v>5985.31793170243</v>
      </c>
      <c r="C299" s="22" t="n">
        <f aca="false">B299*Inputs!$B$5/12</f>
        <v>119.656480984618</v>
      </c>
      <c r="D299" s="22" t="n">
        <f aca="false">IF(B299&lt;=0,0,MIN(B299+C299,MAX(B299*Inputs!$B$6,Inputs!$B$7)))</f>
        <v>119.706358634049</v>
      </c>
      <c r="E299" s="22" t="n">
        <f aca="false">D299-C299</f>
        <v>0.0498776494308544</v>
      </c>
      <c r="F299" s="23" t="n">
        <f aca="false">MAX(B299+C299-D299,0)</f>
        <v>5985.268054053</v>
      </c>
    </row>
    <row r="300" customFormat="false" ht="15" hidden="false" customHeight="false" outlineLevel="0" collapsed="false">
      <c r="A300" s="21" t="n">
        <v>296</v>
      </c>
      <c r="B300" s="22" t="n">
        <f aca="false">F299</f>
        <v>5985.268054053</v>
      </c>
      <c r="C300" s="22" t="n">
        <f aca="false">B300*Inputs!$B$5/12</f>
        <v>119.655483847276</v>
      </c>
      <c r="D300" s="22" t="n">
        <f aca="false">IF(B300&lt;=0,0,MIN(B300+C300,MAX(B300*Inputs!$B$6,Inputs!$B$7)))</f>
        <v>119.70536108106</v>
      </c>
      <c r="E300" s="22" t="n">
        <f aca="false">D300-C300</f>
        <v>0.049877233783775</v>
      </c>
      <c r="F300" s="23" t="n">
        <f aca="false">MAX(B300+C300-D300,0)</f>
        <v>5985.21817681922</v>
      </c>
    </row>
    <row r="301" customFormat="false" ht="15" hidden="false" customHeight="false" outlineLevel="0" collapsed="false">
      <c r="A301" s="21" t="n">
        <v>297</v>
      </c>
      <c r="B301" s="22" t="n">
        <f aca="false">F300</f>
        <v>5985.21817681922</v>
      </c>
      <c r="C301" s="22" t="n">
        <f aca="false">B301*Inputs!$B$5/12</f>
        <v>119.654486718244</v>
      </c>
      <c r="D301" s="22" t="n">
        <f aca="false">IF(B301&lt;=0,0,MIN(B301+C301,MAX(B301*Inputs!$B$6,Inputs!$B$7)))</f>
        <v>119.704363536384</v>
      </c>
      <c r="E301" s="22" t="n">
        <f aca="false">D301-C301</f>
        <v>0.049876818140163</v>
      </c>
      <c r="F301" s="23" t="n">
        <f aca="false">MAX(B301+C301-D301,0)</f>
        <v>5985.16830000107</v>
      </c>
    </row>
    <row r="302" customFormat="false" ht="15" hidden="false" customHeight="false" outlineLevel="0" collapsed="false">
      <c r="A302" s="21" t="n">
        <v>298</v>
      </c>
      <c r="B302" s="22" t="n">
        <f aca="false">F301</f>
        <v>5985.16830000107</v>
      </c>
      <c r="C302" s="22" t="n">
        <f aca="false">B302*Inputs!$B$5/12</f>
        <v>119.653489597521</v>
      </c>
      <c r="D302" s="22" t="n">
        <f aca="false">IF(B302&lt;=0,0,MIN(B302+C302,MAX(B302*Inputs!$B$6,Inputs!$B$7)))</f>
        <v>119.703366000021</v>
      </c>
      <c r="E302" s="22" t="n">
        <f aca="false">D302-C302</f>
        <v>0.0498764025000185</v>
      </c>
      <c r="F302" s="23" t="n">
        <f aca="false">MAX(B302+C302-D302,0)</f>
        <v>5985.11842359858</v>
      </c>
    </row>
    <row r="303" customFormat="false" ht="15" hidden="false" customHeight="false" outlineLevel="0" collapsed="false">
      <c r="A303" s="21" t="n">
        <v>299</v>
      </c>
      <c r="B303" s="22" t="n">
        <f aca="false">F302</f>
        <v>5985.11842359858</v>
      </c>
      <c r="C303" s="22" t="n">
        <f aca="false">B303*Inputs!$B$5/12</f>
        <v>119.652492485108</v>
      </c>
      <c r="D303" s="22" t="n">
        <f aca="false">IF(B303&lt;=0,0,MIN(B303+C303,MAX(B303*Inputs!$B$6,Inputs!$B$7)))</f>
        <v>119.702368471972</v>
      </c>
      <c r="E303" s="22" t="n">
        <f aca="false">D303-C303</f>
        <v>0.0498759868633272</v>
      </c>
      <c r="F303" s="23" t="n">
        <f aca="false">MAX(B303+C303-D303,0)</f>
        <v>5985.06854761171</v>
      </c>
    </row>
    <row r="304" customFormat="false" ht="15" hidden="false" customHeight="false" outlineLevel="0" collapsed="false">
      <c r="A304" s="21" t="n">
        <v>300</v>
      </c>
      <c r="B304" s="22" t="n">
        <f aca="false">F303</f>
        <v>5985.06854761171</v>
      </c>
      <c r="C304" s="22" t="n">
        <f aca="false">B304*Inputs!$B$5/12</f>
        <v>119.651495381004</v>
      </c>
      <c r="D304" s="22" t="n">
        <f aca="false">IF(B304&lt;=0,0,MIN(B304+C304,MAX(B304*Inputs!$B$6,Inputs!$B$7)))</f>
        <v>119.701370952234</v>
      </c>
      <c r="E304" s="22" t="n">
        <f aca="false">D304-C304</f>
        <v>0.0498755712301033</v>
      </c>
      <c r="F304" s="23" t="n">
        <f aca="false">MAX(B304+C304-D304,0)</f>
        <v>5985.01867204048</v>
      </c>
    </row>
    <row r="305" customFormat="false" ht="15" hidden="false" customHeight="false" outlineLevel="0" collapsed="false">
      <c r="A305" s="21" t="n">
        <v>301</v>
      </c>
      <c r="B305" s="22" t="n">
        <f aca="false">F304</f>
        <v>5985.01867204048</v>
      </c>
      <c r="C305" s="22" t="n">
        <f aca="false">B305*Inputs!$B$5/12</f>
        <v>119.650498285209</v>
      </c>
      <c r="D305" s="22" t="n">
        <f aca="false">IF(B305&lt;=0,0,MIN(B305+C305,MAX(B305*Inputs!$B$6,Inputs!$B$7)))</f>
        <v>119.70037344081</v>
      </c>
      <c r="E305" s="22" t="n">
        <f aca="false">D305-C305</f>
        <v>0.0498751556003327</v>
      </c>
      <c r="F305" s="23" t="n">
        <f aca="false">MAX(B305+C305-D305,0)</f>
        <v>5984.96879688488</v>
      </c>
    </row>
    <row r="306" customFormat="false" ht="15" hidden="false" customHeight="false" outlineLevel="0" collapsed="false">
      <c r="A306" s="21" t="n">
        <v>302</v>
      </c>
      <c r="B306" s="22" t="n">
        <f aca="false">F305</f>
        <v>5984.96879688488</v>
      </c>
      <c r="C306" s="22" t="n">
        <f aca="false">B306*Inputs!$B$5/12</f>
        <v>119.649501197724</v>
      </c>
      <c r="D306" s="22" t="n">
        <f aca="false">IF(B306&lt;=0,0,MIN(B306+C306,MAX(B306*Inputs!$B$6,Inputs!$B$7)))</f>
        <v>119.699375937698</v>
      </c>
      <c r="E306" s="22" t="n">
        <f aca="false">D306-C306</f>
        <v>0.0498747399740438</v>
      </c>
      <c r="F306" s="23" t="n">
        <f aca="false">MAX(B306+C306-D306,0)</f>
        <v>5984.91892214491</v>
      </c>
    </row>
    <row r="307" customFormat="false" ht="15" hidden="false" customHeight="false" outlineLevel="0" collapsed="false">
      <c r="A307" s="21" t="n">
        <v>303</v>
      </c>
      <c r="B307" s="22" t="n">
        <f aca="false">F306</f>
        <v>5984.91892214491</v>
      </c>
      <c r="C307" s="22" t="n">
        <f aca="false">B307*Inputs!$B$5/12</f>
        <v>119.648504118547</v>
      </c>
      <c r="D307" s="22" t="n">
        <f aca="false">IF(B307&lt;=0,0,MIN(B307+C307,MAX(B307*Inputs!$B$6,Inputs!$B$7)))</f>
        <v>119.698378442898</v>
      </c>
      <c r="E307" s="22" t="n">
        <f aca="false">D307-C307</f>
        <v>0.0498743243512081</v>
      </c>
      <c r="F307" s="23" t="n">
        <f aca="false">MAX(B307+C307-D307,0)</f>
        <v>5984.86904782055</v>
      </c>
    </row>
    <row r="308" customFormat="false" ht="15" hidden="false" customHeight="false" outlineLevel="0" collapsed="false">
      <c r="A308" s="21" t="n">
        <v>304</v>
      </c>
      <c r="B308" s="22" t="n">
        <f aca="false">F307</f>
        <v>5984.86904782055</v>
      </c>
      <c r="C308" s="22" t="n">
        <f aca="false">B308*Inputs!$B$5/12</f>
        <v>119.647507047679</v>
      </c>
      <c r="D308" s="22" t="n">
        <f aca="false">IF(B308&lt;=0,0,MIN(B308+C308,MAX(B308*Inputs!$B$6,Inputs!$B$7)))</f>
        <v>119.697380956411</v>
      </c>
      <c r="E308" s="22" t="n">
        <f aca="false">D308-C308</f>
        <v>0.0498739087318398</v>
      </c>
      <c r="F308" s="23" t="n">
        <f aca="false">MAX(B308+C308-D308,0)</f>
        <v>5984.81917391182</v>
      </c>
    </row>
    <row r="309" customFormat="false" ht="15" hidden="false" customHeight="false" outlineLevel="0" collapsed="false">
      <c r="A309" s="21" t="n">
        <v>305</v>
      </c>
      <c r="B309" s="22" t="n">
        <f aca="false">F308</f>
        <v>5984.81917391182</v>
      </c>
      <c r="C309" s="22" t="n">
        <f aca="false">B309*Inputs!$B$5/12</f>
        <v>119.646509985121</v>
      </c>
      <c r="D309" s="22" t="n">
        <f aca="false">IF(B309&lt;=0,0,MIN(B309+C309,MAX(B309*Inputs!$B$6,Inputs!$B$7)))</f>
        <v>119.696383478236</v>
      </c>
      <c r="E309" s="22" t="n">
        <f aca="false">D309-C309</f>
        <v>0.0498734931159248</v>
      </c>
      <c r="F309" s="23" t="n">
        <f aca="false">MAX(B309+C309-D309,0)</f>
        <v>5984.76930041871</v>
      </c>
    </row>
    <row r="310" customFormat="false" ht="15" hidden="false" customHeight="false" outlineLevel="0" collapsed="false">
      <c r="A310" s="21" t="n">
        <v>306</v>
      </c>
      <c r="B310" s="22" t="n">
        <f aca="false">F309</f>
        <v>5984.76930041871</v>
      </c>
      <c r="C310" s="22" t="n">
        <f aca="false">B310*Inputs!$B$5/12</f>
        <v>119.645512930871</v>
      </c>
      <c r="D310" s="22" t="n">
        <f aca="false">IF(B310&lt;=0,0,MIN(B310+C310,MAX(B310*Inputs!$B$6,Inputs!$B$7)))</f>
        <v>119.695386008374</v>
      </c>
      <c r="E310" s="22" t="n">
        <f aca="false">D310-C310</f>
        <v>0.0498730775034915</v>
      </c>
      <c r="F310" s="23" t="n">
        <f aca="false">MAX(B310+C310-D310,0)</f>
        <v>5984.7194273412</v>
      </c>
    </row>
    <row r="311" customFormat="false" ht="15" hidden="false" customHeight="false" outlineLevel="0" collapsed="false">
      <c r="A311" s="21" t="n">
        <v>307</v>
      </c>
      <c r="B311" s="22" t="n">
        <f aca="false">F310</f>
        <v>5984.7194273412</v>
      </c>
      <c r="C311" s="22" t="n">
        <f aca="false">B311*Inputs!$B$5/12</f>
        <v>119.64451588493</v>
      </c>
      <c r="D311" s="22" t="n">
        <f aca="false">IF(B311&lt;=0,0,MIN(B311+C311,MAX(B311*Inputs!$B$6,Inputs!$B$7)))</f>
        <v>119.694388546824</v>
      </c>
      <c r="E311" s="22" t="n">
        <f aca="false">D311-C311</f>
        <v>0.0498726618944971</v>
      </c>
      <c r="F311" s="23" t="n">
        <f aca="false">MAX(B311+C311-D311,0)</f>
        <v>5984.66955467931</v>
      </c>
    </row>
    <row r="312" customFormat="false" ht="15" hidden="false" customHeight="false" outlineLevel="0" collapsed="false">
      <c r="A312" s="21" t="n">
        <v>308</v>
      </c>
      <c r="B312" s="22" t="n">
        <f aca="false">F311</f>
        <v>5984.66955467931</v>
      </c>
      <c r="C312" s="22" t="n">
        <f aca="false">B312*Inputs!$B$5/12</f>
        <v>119.643518847297</v>
      </c>
      <c r="D312" s="22" t="n">
        <f aca="false">IF(B312&lt;=0,0,MIN(B312+C312,MAX(B312*Inputs!$B$6,Inputs!$B$7)))</f>
        <v>119.693391093586</v>
      </c>
      <c r="E312" s="22" t="n">
        <f aca="false">D312-C312</f>
        <v>0.0498722462889845</v>
      </c>
      <c r="F312" s="23" t="n">
        <f aca="false">MAX(B312+C312-D312,0)</f>
        <v>5984.61968243302</v>
      </c>
    </row>
    <row r="313" customFormat="false" ht="15" hidden="false" customHeight="false" outlineLevel="0" collapsed="false">
      <c r="A313" s="21" t="n">
        <v>309</v>
      </c>
      <c r="B313" s="22" t="n">
        <f aca="false">F312</f>
        <v>5984.61968243302</v>
      </c>
      <c r="C313" s="22" t="n">
        <f aca="false">B313*Inputs!$B$5/12</f>
        <v>119.642521817973</v>
      </c>
      <c r="D313" s="22" t="n">
        <f aca="false">IF(B313&lt;=0,0,MIN(B313+C313,MAX(B313*Inputs!$B$6,Inputs!$B$7)))</f>
        <v>119.69239364866</v>
      </c>
      <c r="E313" s="22" t="n">
        <f aca="false">D313-C313</f>
        <v>0.0498718306869392</v>
      </c>
      <c r="F313" s="23" t="n">
        <f aca="false">MAX(B313+C313-D313,0)</f>
        <v>5984.56981060233</v>
      </c>
    </row>
    <row r="314" customFormat="false" ht="15" hidden="false" customHeight="false" outlineLevel="0" collapsed="false">
      <c r="A314" s="21" t="n">
        <v>310</v>
      </c>
      <c r="B314" s="22" t="n">
        <f aca="false">F313</f>
        <v>5984.56981060233</v>
      </c>
      <c r="C314" s="22" t="n">
        <f aca="false">B314*Inputs!$B$5/12</f>
        <v>119.641524796958</v>
      </c>
      <c r="D314" s="22" t="n">
        <f aca="false">IF(B314&lt;=0,0,MIN(B314+C314,MAX(B314*Inputs!$B$6,Inputs!$B$7)))</f>
        <v>119.691396212047</v>
      </c>
      <c r="E314" s="22" t="n">
        <f aca="false">D314-C314</f>
        <v>0.0498714150883615</v>
      </c>
      <c r="F314" s="23" t="n">
        <f aca="false">MAX(B314+C314-D314,0)</f>
        <v>5984.51993918724</v>
      </c>
    </row>
    <row r="315" customFormat="false" ht="15" hidden="false" customHeight="false" outlineLevel="0" collapsed="false">
      <c r="A315" s="21" t="n">
        <v>311</v>
      </c>
      <c r="B315" s="22" t="n">
        <f aca="false">F314</f>
        <v>5984.51993918724</v>
      </c>
      <c r="C315" s="22" t="n">
        <f aca="false">B315*Inputs!$B$5/12</f>
        <v>119.640527784252</v>
      </c>
      <c r="D315" s="22" t="n">
        <f aca="false">IF(B315&lt;=0,0,MIN(B315+C315,MAX(B315*Inputs!$B$6,Inputs!$B$7)))</f>
        <v>119.690398783745</v>
      </c>
      <c r="E315" s="22" t="n">
        <f aca="false">D315-C315</f>
        <v>0.0498709994932227</v>
      </c>
      <c r="F315" s="23" t="n">
        <f aca="false">MAX(B315+C315-D315,0)</f>
        <v>5984.47006818775</v>
      </c>
    </row>
    <row r="316" customFormat="false" ht="15" hidden="false" customHeight="false" outlineLevel="0" collapsed="false">
      <c r="A316" s="21" t="n">
        <v>312</v>
      </c>
      <c r="B316" s="22" t="n">
        <f aca="false">F315</f>
        <v>5984.47006818775</v>
      </c>
      <c r="C316" s="22" t="n">
        <f aca="false">B316*Inputs!$B$5/12</f>
        <v>119.639530779853</v>
      </c>
      <c r="D316" s="22" t="n">
        <f aca="false">IF(B316&lt;=0,0,MIN(B316+C316,MAX(B316*Inputs!$B$6,Inputs!$B$7)))</f>
        <v>119.689401363755</v>
      </c>
      <c r="E316" s="22" t="n">
        <f aca="false">D316-C316</f>
        <v>0.0498705839015656</v>
      </c>
      <c r="F316" s="23" t="n">
        <f aca="false">MAX(B316+C316-D316,0)</f>
        <v>5984.42019760385</v>
      </c>
    </row>
    <row r="317" customFormat="false" ht="15" hidden="false" customHeight="false" outlineLevel="0" collapsed="false">
      <c r="A317" s="21" t="n">
        <v>313</v>
      </c>
      <c r="B317" s="22" t="n">
        <f aca="false">F316</f>
        <v>5984.42019760385</v>
      </c>
      <c r="C317" s="22" t="n">
        <f aca="false">B317*Inputs!$B$5/12</f>
        <v>119.638533783764</v>
      </c>
      <c r="D317" s="22" t="n">
        <f aca="false">IF(B317&lt;=0,0,MIN(B317+C317,MAX(B317*Inputs!$B$6,Inputs!$B$7)))</f>
        <v>119.688403952077</v>
      </c>
      <c r="E317" s="22" t="n">
        <f aca="false">D317-C317</f>
        <v>0.0498701683133618</v>
      </c>
      <c r="F317" s="23" t="n">
        <f aca="false">MAX(B317+C317-D317,0)</f>
        <v>5984.37032743554</v>
      </c>
    </row>
    <row r="318" customFormat="false" ht="15" hidden="false" customHeight="false" outlineLevel="0" collapsed="false">
      <c r="A318" s="21" t="n">
        <v>314</v>
      </c>
      <c r="B318" s="22" t="n">
        <f aca="false">F317</f>
        <v>5984.37032743554</v>
      </c>
      <c r="C318" s="22" t="n">
        <f aca="false">B318*Inputs!$B$5/12</f>
        <v>119.637536795982</v>
      </c>
      <c r="D318" s="22" t="n">
        <f aca="false">IF(B318&lt;=0,0,MIN(B318+C318,MAX(B318*Inputs!$B$6,Inputs!$B$7)))</f>
        <v>119.687406548711</v>
      </c>
      <c r="E318" s="22" t="n">
        <f aca="false">D318-C318</f>
        <v>0.0498697527286396</v>
      </c>
      <c r="F318" s="23" t="n">
        <f aca="false">MAX(B318+C318-D318,0)</f>
        <v>5984.32045768281</v>
      </c>
    </row>
    <row r="319" customFormat="false" ht="15" hidden="false" customHeight="false" outlineLevel="0" collapsed="false">
      <c r="A319" s="21" t="n">
        <v>315</v>
      </c>
      <c r="B319" s="22" t="n">
        <f aca="false">F318</f>
        <v>5984.32045768281</v>
      </c>
      <c r="C319" s="22" t="n">
        <f aca="false">B319*Inputs!$B$5/12</f>
        <v>119.636539816509</v>
      </c>
      <c r="D319" s="22" t="n">
        <f aca="false">IF(B319&lt;=0,0,MIN(B319+C319,MAX(B319*Inputs!$B$6,Inputs!$B$7)))</f>
        <v>119.686409153656</v>
      </c>
      <c r="E319" s="22" t="n">
        <f aca="false">D319-C319</f>
        <v>0.0498693371473706</v>
      </c>
      <c r="F319" s="23" t="n">
        <f aca="false">MAX(B319+C319-D319,0)</f>
        <v>5984.27058834566</v>
      </c>
    </row>
    <row r="320" customFormat="false" ht="15" hidden="false" customHeight="false" outlineLevel="0" collapsed="false">
      <c r="A320" s="21" t="n">
        <v>316</v>
      </c>
      <c r="B320" s="22" t="n">
        <f aca="false">F319</f>
        <v>5984.27058834566</v>
      </c>
      <c r="C320" s="22" t="n">
        <f aca="false">B320*Inputs!$B$5/12</f>
        <v>119.635542845344</v>
      </c>
      <c r="D320" s="22" t="n">
        <f aca="false">IF(B320&lt;=0,0,MIN(B320+C320,MAX(B320*Inputs!$B$6,Inputs!$B$7)))</f>
        <v>119.685411766913</v>
      </c>
      <c r="E320" s="22" t="n">
        <f aca="false">D320-C320</f>
        <v>0.0498689215695549</v>
      </c>
      <c r="F320" s="23" t="n">
        <f aca="false">MAX(B320+C320-D320,0)</f>
        <v>5984.22071942409</v>
      </c>
    </row>
    <row r="321" customFormat="false" ht="15" hidden="false" customHeight="false" outlineLevel="0" collapsed="false">
      <c r="A321" s="21" t="n">
        <v>317</v>
      </c>
      <c r="B321" s="22" t="n">
        <f aca="false">F320</f>
        <v>5984.22071942409</v>
      </c>
      <c r="C321" s="22" t="n">
        <f aca="false">B321*Inputs!$B$5/12</f>
        <v>119.634545882487</v>
      </c>
      <c r="D321" s="22" t="n">
        <f aca="false">IF(B321&lt;=0,0,MIN(B321+C321,MAX(B321*Inputs!$B$6,Inputs!$B$7)))</f>
        <v>119.684414388482</v>
      </c>
      <c r="E321" s="22" t="n">
        <f aca="false">D321-C321</f>
        <v>0.0498685059952067</v>
      </c>
      <c r="F321" s="23" t="n">
        <f aca="false">MAX(B321+C321-D321,0)</f>
        <v>5984.17085091809</v>
      </c>
    </row>
    <row r="322" customFormat="false" ht="15" hidden="false" customHeight="false" outlineLevel="0" collapsed="false">
      <c r="A322" s="21" t="n">
        <v>318</v>
      </c>
      <c r="B322" s="22" t="n">
        <f aca="false">F321</f>
        <v>5984.17085091809</v>
      </c>
      <c r="C322" s="22" t="n">
        <f aca="false">B322*Inputs!$B$5/12</f>
        <v>119.633548927938</v>
      </c>
      <c r="D322" s="22" t="n">
        <f aca="false">IF(B322&lt;=0,0,MIN(B322+C322,MAX(B322*Inputs!$B$6,Inputs!$B$7)))</f>
        <v>119.683417018362</v>
      </c>
      <c r="E322" s="22" t="n">
        <f aca="false">D322-C322</f>
        <v>0.0498680904243258</v>
      </c>
      <c r="F322" s="23" t="n">
        <f aca="false">MAX(B322+C322-D322,0)</f>
        <v>5984.12098282767</v>
      </c>
    </row>
    <row r="323" customFormat="false" ht="15" hidden="false" customHeight="false" outlineLevel="0" collapsed="false">
      <c r="A323" s="21" t="n">
        <v>319</v>
      </c>
      <c r="B323" s="22" t="n">
        <f aca="false">F322</f>
        <v>5984.12098282767</v>
      </c>
      <c r="C323" s="22" t="n">
        <f aca="false">B323*Inputs!$B$5/12</f>
        <v>119.632551981696</v>
      </c>
      <c r="D323" s="22" t="n">
        <f aca="false">IF(B323&lt;=0,0,MIN(B323+C323,MAX(B323*Inputs!$B$6,Inputs!$B$7)))</f>
        <v>119.682419656553</v>
      </c>
      <c r="E323" s="22" t="n">
        <f aca="false">D323-C323</f>
        <v>0.0498676748569125</v>
      </c>
      <c r="F323" s="23" t="n">
        <f aca="false">MAX(B323+C323-D323,0)</f>
        <v>5984.07111515281</v>
      </c>
    </row>
    <row r="324" customFormat="false" ht="15" hidden="false" customHeight="false" outlineLevel="0" collapsed="false">
      <c r="A324" s="21" t="n">
        <v>320</v>
      </c>
      <c r="B324" s="22" t="n">
        <f aca="false">F323</f>
        <v>5984.07111515281</v>
      </c>
      <c r="C324" s="22" t="n">
        <f aca="false">B324*Inputs!$B$5/12</f>
        <v>119.631555043763</v>
      </c>
      <c r="D324" s="22" t="n">
        <f aca="false">IF(B324&lt;=0,0,MIN(B324+C324,MAX(B324*Inputs!$B$6,Inputs!$B$7)))</f>
        <v>119.681422303056</v>
      </c>
      <c r="E324" s="22" t="n">
        <f aca="false">D324-C324</f>
        <v>0.0498672592929381</v>
      </c>
      <c r="F324" s="23" t="n">
        <f aca="false">MAX(B324+C324-D324,0)</f>
        <v>5984.02124789352</v>
      </c>
    </row>
    <row r="325" customFormat="false" ht="15" hidden="false" customHeight="false" outlineLevel="0" collapsed="false">
      <c r="A325" s="21" t="n">
        <v>321</v>
      </c>
      <c r="B325" s="22" t="n">
        <f aca="false">F324</f>
        <v>5984.02124789352</v>
      </c>
      <c r="C325" s="22" t="n">
        <f aca="false">B325*Inputs!$B$5/12</f>
        <v>119.630558114138</v>
      </c>
      <c r="D325" s="22" t="n">
        <f aca="false">IF(B325&lt;=0,0,MIN(B325+C325,MAX(B325*Inputs!$B$6,Inputs!$B$7)))</f>
        <v>119.68042495787</v>
      </c>
      <c r="E325" s="22" t="n">
        <f aca="false">D325-C325</f>
        <v>0.0498668437324596</v>
      </c>
      <c r="F325" s="23" t="n">
        <f aca="false">MAX(B325+C325-D325,0)</f>
        <v>5983.97138104979</v>
      </c>
    </row>
    <row r="326" customFormat="false" ht="15" hidden="false" customHeight="false" outlineLevel="0" collapsed="false">
      <c r="A326" s="21" t="n">
        <v>322</v>
      </c>
      <c r="B326" s="22" t="n">
        <f aca="false">F325</f>
        <v>5983.97138104979</v>
      </c>
      <c r="C326" s="22" t="n">
        <f aca="false">B326*Inputs!$B$5/12</f>
        <v>119.62956119282</v>
      </c>
      <c r="D326" s="22" t="n">
        <f aca="false">IF(B326&lt;=0,0,MIN(B326+C326,MAX(B326*Inputs!$B$6,Inputs!$B$7)))</f>
        <v>119.679427620996</v>
      </c>
      <c r="E326" s="22" t="n">
        <f aca="false">D326-C326</f>
        <v>0.0498664281754202</v>
      </c>
      <c r="F326" s="23" t="n">
        <f aca="false">MAX(B326+C326-D326,0)</f>
        <v>5983.92151462161</v>
      </c>
    </row>
    <row r="327" customFormat="false" ht="15" hidden="false" customHeight="false" outlineLevel="0" collapsed="false">
      <c r="A327" s="21" t="n">
        <v>323</v>
      </c>
      <c r="B327" s="22" t="n">
        <f aca="false">F326</f>
        <v>5983.92151462161</v>
      </c>
      <c r="C327" s="22" t="n">
        <f aca="false">B327*Inputs!$B$5/12</f>
        <v>119.62856427981</v>
      </c>
      <c r="D327" s="22" t="n">
        <f aca="false">IF(B327&lt;=0,0,MIN(B327+C327,MAX(B327*Inputs!$B$6,Inputs!$B$7)))</f>
        <v>119.678430292432</v>
      </c>
      <c r="E327" s="22" t="n">
        <f aca="false">D327-C327</f>
        <v>0.0498660126218482</v>
      </c>
      <c r="F327" s="23" t="n">
        <f aca="false">MAX(B327+C327-D327,0)</f>
        <v>5983.87164860899</v>
      </c>
    </row>
    <row r="328" customFormat="false" ht="15" hidden="false" customHeight="false" outlineLevel="0" collapsed="false">
      <c r="A328" s="21" t="n">
        <v>324</v>
      </c>
      <c r="B328" s="22" t="n">
        <f aca="false">F327</f>
        <v>5983.87164860899</v>
      </c>
      <c r="C328" s="22" t="n">
        <f aca="false">B328*Inputs!$B$5/12</f>
        <v>119.627567375108</v>
      </c>
      <c r="D328" s="22" t="n">
        <f aca="false">IF(B328&lt;=0,0,MIN(B328+C328,MAX(B328*Inputs!$B$6,Inputs!$B$7)))</f>
        <v>119.67743297218</v>
      </c>
      <c r="E328" s="22" t="n">
        <f aca="false">D328-C328</f>
        <v>0.0498655970717437</v>
      </c>
      <c r="F328" s="23" t="n">
        <f aca="false">MAX(B328+C328-D328,0)</f>
        <v>5983.82178301192</v>
      </c>
    </row>
    <row r="329" customFormat="false" ht="15" hidden="false" customHeight="false" outlineLevel="0" collapsed="false">
      <c r="A329" s="21" t="n">
        <v>325</v>
      </c>
      <c r="B329" s="22" t="n">
        <f aca="false">F328</f>
        <v>5983.82178301192</v>
      </c>
      <c r="C329" s="22" t="n">
        <f aca="false">B329*Inputs!$B$5/12</f>
        <v>119.626570478713</v>
      </c>
      <c r="D329" s="22" t="n">
        <f aca="false">IF(B329&lt;=0,0,MIN(B329+C329,MAX(B329*Inputs!$B$6,Inputs!$B$7)))</f>
        <v>119.676435660238</v>
      </c>
      <c r="E329" s="22" t="n">
        <f aca="false">D329-C329</f>
        <v>0.0498651815250923</v>
      </c>
      <c r="F329" s="23" t="n">
        <f aca="false">MAX(B329+C329-D329,0)</f>
        <v>5983.77191783039</v>
      </c>
    </row>
    <row r="330" customFormat="false" ht="15" hidden="false" customHeight="false" outlineLevel="0" collapsed="false">
      <c r="A330" s="21" t="n">
        <v>326</v>
      </c>
      <c r="B330" s="22" t="n">
        <f aca="false">F329</f>
        <v>5983.77191783039</v>
      </c>
      <c r="C330" s="22" t="n">
        <f aca="false">B330*Inputs!$B$5/12</f>
        <v>119.625573590626</v>
      </c>
      <c r="D330" s="22" t="n">
        <f aca="false">IF(B330&lt;=0,0,MIN(B330+C330,MAX(B330*Inputs!$B$6,Inputs!$B$7)))</f>
        <v>119.675438356608</v>
      </c>
      <c r="E330" s="22" t="n">
        <f aca="false">D330-C330</f>
        <v>0.0498647659819227</v>
      </c>
      <c r="F330" s="23" t="n">
        <f aca="false">MAX(B330+C330-D330,0)</f>
        <v>5983.72205306441</v>
      </c>
    </row>
    <row r="331" customFormat="false" ht="15" hidden="false" customHeight="false" outlineLevel="0" collapsed="false">
      <c r="A331" s="21" t="n">
        <v>327</v>
      </c>
      <c r="B331" s="22" t="n">
        <f aca="false">F330</f>
        <v>5983.72205306441</v>
      </c>
      <c r="C331" s="22" t="n">
        <f aca="false">B331*Inputs!$B$5/12</f>
        <v>119.624576710846</v>
      </c>
      <c r="D331" s="22" t="n">
        <f aca="false">IF(B331&lt;=0,0,MIN(B331+C331,MAX(B331*Inputs!$B$6,Inputs!$B$7)))</f>
        <v>119.674441061288</v>
      </c>
      <c r="E331" s="22" t="n">
        <f aca="false">D331-C331</f>
        <v>0.0498643504421921</v>
      </c>
      <c r="F331" s="23" t="n">
        <f aca="false">MAX(B331+C331-D331,0)</f>
        <v>5983.67218871397</v>
      </c>
    </row>
    <row r="332" customFormat="false" ht="15" hidden="false" customHeight="false" outlineLevel="0" collapsed="false">
      <c r="A332" s="21" t="n">
        <v>328</v>
      </c>
      <c r="B332" s="22" t="n">
        <f aca="false">F331</f>
        <v>5983.67218871397</v>
      </c>
      <c r="C332" s="22" t="n">
        <f aca="false">B332*Inputs!$B$5/12</f>
        <v>119.623579839373</v>
      </c>
      <c r="D332" s="22" t="n">
        <f aca="false">IF(B332&lt;=0,0,MIN(B332+C332,MAX(B332*Inputs!$B$6,Inputs!$B$7)))</f>
        <v>119.673443774279</v>
      </c>
      <c r="E332" s="22" t="n">
        <f aca="false">D332-C332</f>
        <v>0.0498639349059431</v>
      </c>
      <c r="F332" s="23" t="n">
        <f aca="false">MAX(B332+C332-D332,0)</f>
        <v>5983.62232477906</v>
      </c>
    </row>
    <row r="333" customFormat="false" ht="15" hidden="false" customHeight="false" outlineLevel="0" collapsed="false">
      <c r="A333" s="21" t="n">
        <v>329</v>
      </c>
      <c r="B333" s="22" t="n">
        <f aca="false">F332</f>
        <v>5983.62232477906</v>
      </c>
      <c r="C333" s="22" t="n">
        <f aca="false">B333*Inputs!$B$5/12</f>
        <v>119.622582976208</v>
      </c>
      <c r="D333" s="22" t="n">
        <f aca="false">IF(B333&lt;=0,0,MIN(B333+C333,MAX(B333*Inputs!$B$6,Inputs!$B$7)))</f>
        <v>119.672446495581</v>
      </c>
      <c r="E333" s="22" t="n">
        <f aca="false">D333-C333</f>
        <v>0.0498635193731474</v>
      </c>
      <c r="F333" s="23" t="n">
        <f aca="false">MAX(B333+C333-D333,0)</f>
        <v>5983.57246125969</v>
      </c>
    </row>
    <row r="334" customFormat="false" ht="15" hidden="false" customHeight="false" outlineLevel="0" collapsed="false">
      <c r="A334" s="21" t="n">
        <v>330</v>
      </c>
      <c r="B334" s="22" t="n">
        <f aca="false">F333</f>
        <v>5983.57246125969</v>
      </c>
      <c r="C334" s="22" t="n">
        <f aca="false">B334*Inputs!$B$5/12</f>
        <v>119.62158612135</v>
      </c>
      <c r="D334" s="22" t="n">
        <f aca="false">IF(B334&lt;=0,0,MIN(B334+C334,MAX(B334*Inputs!$B$6,Inputs!$B$7)))</f>
        <v>119.671449225194</v>
      </c>
      <c r="E334" s="22" t="n">
        <f aca="false">D334-C334</f>
        <v>0.0498631038438191</v>
      </c>
      <c r="F334" s="23" t="n">
        <f aca="false">MAX(B334+C334-D334,0)</f>
        <v>5983.52259815584</v>
      </c>
    </row>
    <row r="335" customFormat="false" ht="15" hidden="false" customHeight="false" outlineLevel="0" collapsed="false">
      <c r="A335" s="21" t="n">
        <v>331</v>
      </c>
      <c r="B335" s="22" t="n">
        <f aca="false">F334</f>
        <v>5983.52259815584</v>
      </c>
      <c r="C335" s="22" t="n">
        <f aca="false">B335*Inputs!$B$5/12</f>
        <v>119.620589274799</v>
      </c>
      <c r="D335" s="22" t="n">
        <f aca="false">IF(B335&lt;=0,0,MIN(B335+C335,MAX(B335*Inputs!$B$6,Inputs!$B$7)))</f>
        <v>119.670451963117</v>
      </c>
      <c r="E335" s="22" t="n">
        <f aca="false">D335-C335</f>
        <v>0.0498626883179867</v>
      </c>
      <c r="F335" s="23" t="n">
        <f aca="false">MAX(B335+C335-D335,0)</f>
        <v>5983.47273546753</v>
      </c>
    </row>
    <row r="336" customFormat="false" ht="15" hidden="false" customHeight="false" outlineLevel="0" collapsed="false">
      <c r="A336" s="21" t="n">
        <v>332</v>
      </c>
      <c r="B336" s="22" t="n">
        <f aca="false">F335</f>
        <v>5983.47273546753</v>
      </c>
      <c r="C336" s="22" t="n">
        <f aca="false">B336*Inputs!$B$5/12</f>
        <v>119.619592436555</v>
      </c>
      <c r="D336" s="22" t="n">
        <f aca="false">IF(B336&lt;=0,0,MIN(B336+C336,MAX(B336*Inputs!$B$6,Inputs!$B$7)))</f>
        <v>119.669454709351</v>
      </c>
      <c r="E336" s="22" t="n">
        <f aca="false">D336-C336</f>
        <v>0.0498622727955507</v>
      </c>
      <c r="F336" s="23" t="n">
        <f aca="false">MAX(B336+C336-D336,0)</f>
        <v>5983.42287319473</v>
      </c>
    </row>
    <row r="337" customFormat="false" ht="15" hidden="false" customHeight="false" outlineLevel="0" collapsed="false">
      <c r="A337" s="21" t="n">
        <v>333</v>
      </c>
      <c r="B337" s="22" t="n">
        <f aca="false">F336</f>
        <v>5983.42287319473</v>
      </c>
      <c r="C337" s="22" t="n">
        <f aca="false">B337*Inputs!$B$5/12</f>
        <v>119.618595606618</v>
      </c>
      <c r="D337" s="22" t="n">
        <f aca="false">IF(B337&lt;=0,0,MIN(B337+C337,MAX(B337*Inputs!$B$6,Inputs!$B$7)))</f>
        <v>119.668457463895</v>
      </c>
      <c r="E337" s="22" t="n">
        <f aca="false">D337-C337</f>
        <v>0.0498618572766247</v>
      </c>
      <c r="F337" s="23" t="n">
        <f aca="false">MAX(B337+C337-D337,0)</f>
        <v>5983.37301133745</v>
      </c>
    </row>
    <row r="338" customFormat="false" ht="15" hidden="false" customHeight="false" outlineLevel="0" collapsed="false">
      <c r="A338" s="21" t="n">
        <v>334</v>
      </c>
      <c r="B338" s="22" t="n">
        <f aca="false">F337</f>
        <v>5983.37301133745</v>
      </c>
      <c r="C338" s="22" t="n">
        <f aca="false">B338*Inputs!$B$5/12</f>
        <v>119.617598784988</v>
      </c>
      <c r="D338" s="22" t="n">
        <f aca="false">IF(B338&lt;=0,0,MIN(B338+C338,MAX(B338*Inputs!$B$6,Inputs!$B$7)))</f>
        <v>119.667460226749</v>
      </c>
      <c r="E338" s="22" t="n">
        <f aca="false">D338-C338</f>
        <v>0.049861441761152</v>
      </c>
      <c r="F338" s="23" t="n">
        <f aca="false">MAX(B338+C338-D338,0)</f>
        <v>5983.32314989569</v>
      </c>
    </row>
    <row r="339" customFormat="false" ht="15" hidden="false" customHeight="false" outlineLevel="0" collapsed="false">
      <c r="A339" s="21" t="n">
        <v>335</v>
      </c>
      <c r="B339" s="22" t="n">
        <f aca="false">F338</f>
        <v>5983.32314989569</v>
      </c>
      <c r="C339" s="22" t="n">
        <f aca="false">B339*Inputs!$B$5/12</f>
        <v>119.616601971665</v>
      </c>
      <c r="D339" s="22" t="n">
        <f aca="false">IF(B339&lt;=0,0,MIN(B339+C339,MAX(B339*Inputs!$B$6,Inputs!$B$7)))</f>
        <v>119.666462997914</v>
      </c>
      <c r="E339" s="22" t="n">
        <f aca="false">D339-C339</f>
        <v>0.0498610262491326</v>
      </c>
      <c r="F339" s="23" t="n">
        <f aca="false">MAX(B339+C339-D339,0)</f>
        <v>5983.27328886944</v>
      </c>
    </row>
    <row r="340" customFormat="false" ht="15" hidden="false" customHeight="false" outlineLevel="0" collapsed="false">
      <c r="A340" s="21" t="n">
        <v>336</v>
      </c>
      <c r="B340" s="22" t="n">
        <f aca="false">F339</f>
        <v>5983.27328886944</v>
      </c>
      <c r="C340" s="22" t="n">
        <f aca="false">B340*Inputs!$B$5/12</f>
        <v>119.615605166648</v>
      </c>
      <c r="D340" s="22" t="n">
        <f aca="false">IF(B340&lt;=0,0,MIN(B340+C340,MAX(B340*Inputs!$B$6,Inputs!$B$7)))</f>
        <v>119.665465777389</v>
      </c>
      <c r="E340" s="22" t="n">
        <f aca="false">D340-C340</f>
        <v>0.0498606107405806</v>
      </c>
      <c r="F340" s="23" t="n">
        <f aca="false">MAX(B340+C340-D340,0)</f>
        <v>5983.2234282587</v>
      </c>
    </row>
    <row r="341" customFormat="false" ht="15" hidden="false" customHeight="false" outlineLevel="0" collapsed="false">
      <c r="A341" s="21" t="n">
        <v>337</v>
      </c>
      <c r="B341" s="22" t="n">
        <f aca="false">F340</f>
        <v>5983.2234282587</v>
      </c>
      <c r="C341" s="22" t="n">
        <f aca="false">B341*Inputs!$B$5/12</f>
        <v>119.614608369939</v>
      </c>
      <c r="D341" s="22" t="n">
        <f aca="false">IF(B341&lt;=0,0,MIN(B341+C341,MAX(B341*Inputs!$B$6,Inputs!$B$7)))</f>
        <v>119.664468565174</v>
      </c>
      <c r="E341" s="22" t="n">
        <f aca="false">D341-C341</f>
        <v>0.049860195235496</v>
      </c>
      <c r="F341" s="23" t="n">
        <f aca="false">MAX(B341+C341-D341,0)</f>
        <v>5983.17356806347</v>
      </c>
    </row>
    <row r="342" customFormat="false" ht="15" hidden="false" customHeight="false" outlineLevel="0" collapsed="false">
      <c r="A342" s="21" t="n">
        <v>338</v>
      </c>
      <c r="B342" s="22" t="n">
        <f aca="false">F341</f>
        <v>5983.17356806347</v>
      </c>
      <c r="C342" s="22" t="n">
        <f aca="false">B342*Inputs!$B$5/12</f>
        <v>119.613611581535</v>
      </c>
      <c r="D342" s="22" t="n">
        <f aca="false">IF(B342&lt;=0,0,MIN(B342+C342,MAX(B342*Inputs!$B$6,Inputs!$B$7)))</f>
        <v>119.663471361269</v>
      </c>
      <c r="E342" s="22" t="n">
        <f aca="false">D342-C342</f>
        <v>0.0498597797338647</v>
      </c>
      <c r="F342" s="23" t="n">
        <f aca="false">MAX(B342+C342-D342,0)</f>
        <v>5983.12370828373</v>
      </c>
    </row>
    <row r="343" customFormat="false" ht="15" hidden="false" customHeight="false" outlineLevel="0" collapsed="false">
      <c r="A343" s="21" t="n">
        <v>339</v>
      </c>
      <c r="B343" s="22" t="n">
        <f aca="false">F342</f>
        <v>5983.12370828373</v>
      </c>
      <c r="C343" s="22" t="n">
        <f aca="false">B343*Inputs!$B$5/12</f>
        <v>119.612614801439</v>
      </c>
      <c r="D343" s="22" t="n">
        <f aca="false">IF(B343&lt;=0,0,MIN(B343+C343,MAX(B343*Inputs!$B$6,Inputs!$B$7)))</f>
        <v>119.662474165675</v>
      </c>
      <c r="E343" s="22" t="n">
        <f aca="false">D343-C343</f>
        <v>0.0498593642357008</v>
      </c>
      <c r="F343" s="23" t="n">
        <f aca="false">MAX(B343+C343-D343,0)</f>
        <v>5983.0738489195</v>
      </c>
    </row>
    <row r="344" customFormat="false" ht="15" hidden="false" customHeight="false" outlineLevel="0" collapsed="false">
      <c r="A344" s="21" t="n">
        <v>340</v>
      </c>
      <c r="B344" s="22" t="n">
        <f aca="false">F343</f>
        <v>5983.0738489195</v>
      </c>
      <c r="C344" s="22" t="n">
        <f aca="false">B344*Inputs!$B$5/12</f>
        <v>119.611618029649</v>
      </c>
      <c r="D344" s="22" t="n">
        <f aca="false">IF(B344&lt;=0,0,MIN(B344+C344,MAX(B344*Inputs!$B$6,Inputs!$B$7)))</f>
        <v>119.66147697839</v>
      </c>
      <c r="E344" s="22" t="n">
        <f aca="false">D344-C344</f>
        <v>0.0498589487410044</v>
      </c>
      <c r="F344" s="23" t="n">
        <f aca="false">MAX(B344+C344-D344,0)</f>
        <v>5983.02398997076</v>
      </c>
    </row>
    <row r="345" customFormat="false" ht="15" hidden="false" customHeight="false" outlineLevel="0" collapsed="false">
      <c r="A345" s="21" t="n">
        <v>341</v>
      </c>
      <c r="B345" s="22" t="n">
        <f aca="false">F344</f>
        <v>5983.02398997076</v>
      </c>
      <c r="C345" s="22" t="n">
        <f aca="false">B345*Inputs!$B$5/12</f>
        <v>119.610621266165</v>
      </c>
      <c r="D345" s="22" t="n">
        <f aca="false">IF(B345&lt;=0,0,MIN(B345+C345,MAX(B345*Inputs!$B$6,Inputs!$B$7)))</f>
        <v>119.660479799415</v>
      </c>
      <c r="E345" s="22" t="n">
        <f aca="false">D345-C345</f>
        <v>0.049858533249747</v>
      </c>
      <c r="F345" s="23" t="n">
        <f aca="false">MAX(B345+C345-D345,0)</f>
        <v>5982.97413143751</v>
      </c>
    </row>
    <row r="346" customFormat="false" ht="15" hidden="false" customHeight="false" outlineLevel="0" collapsed="false">
      <c r="A346" s="21" t="n">
        <v>342</v>
      </c>
      <c r="B346" s="22" t="n">
        <f aca="false">F345</f>
        <v>5982.97413143751</v>
      </c>
      <c r="C346" s="22" t="n">
        <f aca="false">B346*Inputs!$B$5/12</f>
        <v>119.609624510988</v>
      </c>
      <c r="D346" s="22" t="n">
        <f aca="false">IF(B346&lt;=0,0,MIN(B346+C346,MAX(B346*Inputs!$B$6,Inputs!$B$7)))</f>
        <v>119.65948262875</v>
      </c>
      <c r="E346" s="22" t="n">
        <f aca="false">D346-C346</f>
        <v>0.0498581177619712</v>
      </c>
      <c r="F346" s="23" t="n">
        <f aca="false">MAX(B346+C346-D346,0)</f>
        <v>5982.92427331974</v>
      </c>
    </row>
    <row r="347" customFormat="false" ht="15" hidden="false" customHeight="false" outlineLevel="0" collapsed="false">
      <c r="A347" s="21" t="n">
        <v>343</v>
      </c>
      <c r="B347" s="22" t="n">
        <f aca="false">F346</f>
        <v>5982.92427331974</v>
      </c>
      <c r="C347" s="22" t="n">
        <f aca="false">B347*Inputs!$B$5/12</f>
        <v>119.608627764117</v>
      </c>
      <c r="D347" s="22" t="n">
        <f aca="false">IF(B347&lt;=0,0,MIN(B347+C347,MAX(B347*Inputs!$B$6,Inputs!$B$7)))</f>
        <v>119.658485466395</v>
      </c>
      <c r="E347" s="22" t="n">
        <f aca="false">D347-C347</f>
        <v>0.0498577022776772</v>
      </c>
      <c r="F347" s="23" t="n">
        <f aca="false">MAX(B347+C347-D347,0)</f>
        <v>5982.87441561747</v>
      </c>
    </row>
    <row r="348" customFormat="false" ht="15" hidden="false" customHeight="false" outlineLevel="0" collapsed="false">
      <c r="A348" s="21" t="n">
        <v>344</v>
      </c>
      <c r="B348" s="22" t="n">
        <f aca="false">F347</f>
        <v>5982.87441561747</v>
      </c>
      <c r="C348" s="22" t="n">
        <f aca="false">B348*Inputs!$B$5/12</f>
        <v>119.607631025553</v>
      </c>
      <c r="D348" s="22" t="n">
        <f aca="false">IF(B348&lt;=0,0,MIN(B348+C348,MAX(B348*Inputs!$B$6,Inputs!$B$7)))</f>
        <v>119.657488312349</v>
      </c>
      <c r="E348" s="22" t="n">
        <f aca="false">D348-C348</f>
        <v>0.0498572867968221</v>
      </c>
      <c r="F348" s="23" t="n">
        <f aca="false">MAX(B348+C348-D348,0)</f>
        <v>5982.82455833067</v>
      </c>
    </row>
    <row r="349" customFormat="false" ht="15" hidden="false" customHeight="false" outlineLevel="0" collapsed="false">
      <c r="A349" s="21" t="n">
        <v>345</v>
      </c>
      <c r="B349" s="22" t="n">
        <f aca="false">F348</f>
        <v>5982.82455833067</v>
      </c>
      <c r="C349" s="22" t="n">
        <f aca="false">B349*Inputs!$B$5/12</f>
        <v>119.606634295294</v>
      </c>
      <c r="D349" s="22" t="n">
        <f aca="false">IF(B349&lt;=0,0,MIN(B349+C349,MAX(B349*Inputs!$B$6,Inputs!$B$7)))</f>
        <v>119.656491166613</v>
      </c>
      <c r="E349" s="22" t="n">
        <f aca="false">D349-C349</f>
        <v>0.0498568713194345</v>
      </c>
      <c r="F349" s="23" t="n">
        <f aca="false">MAX(B349+C349-D349,0)</f>
        <v>5982.77470145935</v>
      </c>
    </row>
    <row r="350" customFormat="false" ht="15" hidden="false" customHeight="false" outlineLevel="0" collapsed="false">
      <c r="A350" s="21" t="n">
        <v>346</v>
      </c>
      <c r="B350" s="22" t="n">
        <f aca="false">F349</f>
        <v>5982.77470145935</v>
      </c>
      <c r="C350" s="22" t="n">
        <f aca="false">B350*Inputs!$B$5/12</f>
        <v>119.605637573341</v>
      </c>
      <c r="D350" s="22" t="n">
        <f aca="false">IF(B350&lt;=0,0,MIN(B350+C350,MAX(B350*Inputs!$B$6,Inputs!$B$7)))</f>
        <v>119.655494029187</v>
      </c>
      <c r="E350" s="22" t="n">
        <f aca="false">D350-C350</f>
        <v>0.0498564558455001</v>
      </c>
      <c r="F350" s="23" t="n">
        <f aca="false">MAX(B350+C350-D350,0)</f>
        <v>5982.7248450035</v>
      </c>
    </row>
    <row r="351" customFormat="false" ht="15" hidden="false" customHeight="false" outlineLevel="0" collapsed="false">
      <c r="A351" s="21" t="n">
        <v>347</v>
      </c>
      <c r="B351" s="22" t="n">
        <f aca="false">F350</f>
        <v>5982.7248450035</v>
      </c>
      <c r="C351" s="22" t="n">
        <f aca="false">B351*Inputs!$B$5/12</f>
        <v>119.604640859695</v>
      </c>
      <c r="D351" s="22" t="n">
        <f aca="false">IF(B351&lt;=0,0,MIN(B351+C351,MAX(B351*Inputs!$B$6,Inputs!$B$7)))</f>
        <v>119.65449690007</v>
      </c>
      <c r="E351" s="22" t="n">
        <f aca="false">D351-C351</f>
        <v>0.049856040375019</v>
      </c>
      <c r="F351" s="23" t="n">
        <f aca="false">MAX(B351+C351-D351,0)</f>
        <v>5982.67498896313</v>
      </c>
    </row>
    <row r="352" customFormat="false" ht="15" hidden="false" customHeight="false" outlineLevel="0" collapsed="false">
      <c r="A352" s="21" t="n">
        <v>348</v>
      </c>
      <c r="B352" s="22" t="n">
        <f aca="false">F351</f>
        <v>5982.67498896313</v>
      </c>
      <c r="C352" s="22" t="n">
        <f aca="false">B352*Inputs!$B$5/12</f>
        <v>119.603644154355</v>
      </c>
      <c r="D352" s="22" t="n">
        <f aca="false">IF(B352&lt;=0,0,MIN(B352+C352,MAX(B352*Inputs!$B$6,Inputs!$B$7)))</f>
        <v>119.653499779263</v>
      </c>
      <c r="E352" s="22" t="n">
        <f aca="false">D352-C352</f>
        <v>0.0498556249080338</v>
      </c>
      <c r="F352" s="23" t="n">
        <f aca="false">MAX(B352+C352-D352,0)</f>
        <v>5982.62513333822</v>
      </c>
    </row>
    <row r="353" customFormat="false" ht="15" hidden="false" customHeight="false" outlineLevel="0" collapsed="false">
      <c r="A353" s="21" t="n">
        <v>349</v>
      </c>
      <c r="B353" s="22" t="n">
        <f aca="false">F352</f>
        <v>5982.62513333822</v>
      </c>
      <c r="C353" s="22" t="n">
        <f aca="false">B353*Inputs!$B$5/12</f>
        <v>119.60264745732</v>
      </c>
      <c r="D353" s="22" t="n">
        <f aca="false">IF(B353&lt;=0,0,MIN(B353+C353,MAX(B353*Inputs!$B$6,Inputs!$B$7)))</f>
        <v>119.652502666764</v>
      </c>
      <c r="E353" s="22" t="n">
        <f aca="false">D353-C353</f>
        <v>0.0498552094445017</v>
      </c>
      <c r="F353" s="23" t="n">
        <f aca="false">MAX(B353+C353-D353,0)</f>
        <v>5982.57527812878</v>
      </c>
    </row>
    <row r="354" customFormat="false" ht="15" hidden="false" customHeight="false" outlineLevel="0" collapsed="false">
      <c r="A354" s="21" t="n">
        <v>350</v>
      </c>
      <c r="B354" s="22" t="n">
        <f aca="false">F353</f>
        <v>5982.57527812878</v>
      </c>
      <c r="C354" s="22" t="n">
        <f aca="false">B354*Inputs!$B$5/12</f>
        <v>119.601650768591</v>
      </c>
      <c r="D354" s="22" t="n">
        <f aca="false">IF(B354&lt;=0,0,MIN(B354+C354,MAX(B354*Inputs!$B$6,Inputs!$B$7)))</f>
        <v>119.651505562576</v>
      </c>
      <c r="E354" s="22" t="n">
        <f aca="false">D354-C354</f>
        <v>0.0498547939844087</v>
      </c>
      <c r="F354" s="23" t="n">
        <f aca="false">MAX(B354+C354-D354,0)</f>
        <v>5982.52542333479</v>
      </c>
    </row>
    <row r="355" customFormat="false" ht="15" hidden="false" customHeight="false" outlineLevel="0" collapsed="false">
      <c r="A355" s="21" t="n">
        <v>351</v>
      </c>
      <c r="B355" s="22" t="n">
        <f aca="false">F354</f>
        <v>5982.52542333479</v>
      </c>
      <c r="C355" s="22" t="n">
        <f aca="false">B355*Inputs!$B$5/12</f>
        <v>119.600654088168</v>
      </c>
      <c r="D355" s="22" t="n">
        <f aca="false">IF(B355&lt;=0,0,MIN(B355+C355,MAX(B355*Inputs!$B$6,Inputs!$B$7)))</f>
        <v>119.650508466696</v>
      </c>
      <c r="E355" s="22" t="n">
        <f aca="false">D355-C355</f>
        <v>0.0498543785277832</v>
      </c>
      <c r="F355" s="23" t="n">
        <f aca="false">MAX(B355+C355-D355,0)</f>
        <v>5982.47556895626</v>
      </c>
    </row>
    <row r="356" customFormat="false" ht="15" hidden="false" customHeight="false" outlineLevel="0" collapsed="false">
      <c r="A356" s="21" t="n">
        <v>352</v>
      </c>
      <c r="B356" s="22" t="n">
        <f aca="false">F355</f>
        <v>5982.47556895626</v>
      </c>
      <c r="C356" s="22" t="n">
        <f aca="false">B356*Inputs!$B$5/12</f>
        <v>119.599657416051</v>
      </c>
      <c r="D356" s="22" t="n">
        <f aca="false">IF(B356&lt;=0,0,MIN(B356+C356,MAX(B356*Inputs!$B$6,Inputs!$B$7)))</f>
        <v>119.649511379125</v>
      </c>
      <c r="E356" s="22" t="n">
        <f aca="false">D356-C356</f>
        <v>0.0498539630746251</v>
      </c>
      <c r="F356" s="23" t="n">
        <f aca="false">MAX(B356+C356-D356,0)</f>
        <v>5982.42571499319</v>
      </c>
    </row>
    <row r="357" customFormat="false" ht="15" hidden="false" customHeight="false" outlineLevel="0" collapsed="false">
      <c r="A357" s="21" t="n">
        <v>353</v>
      </c>
      <c r="B357" s="22" t="n">
        <f aca="false">F356</f>
        <v>5982.42571499319</v>
      </c>
      <c r="C357" s="22" t="n">
        <f aca="false">B357*Inputs!$B$5/12</f>
        <v>119.598660752239</v>
      </c>
      <c r="D357" s="22" t="n">
        <f aca="false">IF(B357&lt;=0,0,MIN(B357+C357,MAX(B357*Inputs!$B$6,Inputs!$B$7)))</f>
        <v>119.648514299864</v>
      </c>
      <c r="E357" s="22" t="n">
        <f aca="false">D357-C357</f>
        <v>0.0498535476249486</v>
      </c>
      <c r="F357" s="23" t="n">
        <f aca="false">MAX(B357+C357-D357,0)</f>
        <v>5982.37586144557</v>
      </c>
    </row>
    <row r="358" customFormat="false" ht="15" hidden="false" customHeight="false" outlineLevel="0" collapsed="false">
      <c r="A358" s="21" t="n">
        <v>354</v>
      </c>
      <c r="B358" s="22" t="n">
        <f aca="false">F357</f>
        <v>5982.37586144557</v>
      </c>
      <c r="C358" s="22" t="n">
        <f aca="false">B358*Inputs!$B$5/12</f>
        <v>119.597664096733</v>
      </c>
      <c r="D358" s="22" t="n">
        <f aca="false">IF(B358&lt;=0,0,MIN(B358+C358,MAX(B358*Inputs!$B$6,Inputs!$B$7)))</f>
        <v>119.647517228911</v>
      </c>
      <c r="E358" s="22" t="n">
        <f aca="false">D358-C358</f>
        <v>0.0498531321787254</v>
      </c>
      <c r="F358" s="23" t="n">
        <f aca="false">MAX(B358+C358-D358,0)</f>
        <v>5982.32600831339</v>
      </c>
    </row>
    <row r="359" customFormat="false" ht="15" hidden="false" customHeight="false" outlineLevel="0" collapsed="false">
      <c r="A359" s="21" t="n">
        <v>355</v>
      </c>
      <c r="B359" s="22" t="n">
        <f aca="false">F358</f>
        <v>5982.32600831339</v>
      </c>
      <c r="C359" s="22" t="n">
        <f aca="false">B359*Inputs!$B$5/12</f>
        <v>119.596667449532</v>
      </c>
      <c r="D359" s="22" t="n">
        <f aca="false">IF(B359&lt;=0,0,MIN(B359+C359,MAX(B359*Inputs!$B$6,Inputs!$B$7)))</f>
        <v>119.646520166268</v>
      </c>
      <c r="E359" s="22" t="n">
        <f aca="false">D359-C359</f>
        <v>0.0498527167359555</v>
      </c>
      <c r="F359" s="23" t="n">
        <f aca="false">MAX(B359+C359-D359,0)</f>
        <v>5982.27615559665</v>
      </c>
    </row>
    <row r="360" customFormat="false" ht="15" hidden="false" customHeight="false" outlineLevel="0" collapsed="false">
      <c r="A360" s="21" t="n">
        <v>356</v>
      </c>
      <c r="B360" s="22" t="n">
        <f aca="false">F359</f>
        <v>5982.27615559665</v>
      </c>
      <c r="C360" s="22" t="n">
        <f aca="false">B360*Inputs!$B$5/12</f>
        <v>119.595670810636</v>
      </c>
      <c r="D360" s="22" t="n">
        <f aca="false">IF(B360&lt;=0,0,MIN(B360+C360,MAX(B360*Inputs!$B$6,Inputs!$B$7)))</f>
        <v>119.645523111933</v>
      </c>
      <c r="E360" s="22" t="n">
        <f aca="false">D360-C360</f>
        <v>0.0498523012966388</v>
      </c>
      <c r="F360" s="23" t="n">
        <f aca="false">MAX(B360+C360-D360,0)</f>
        <v>5982.22630329535</v>
      </c>
    </row>
    <row r="361" customFormat="false" ht="15" hidden="false" customHeight="false" outlineLevel="0" collapsed="false">
      <c r="A361" s="21" t="n">
        <v>357</v>
      </c>
      <c r="B361" s="22" t="n">
        <f aca="false">F360</f>
        <v>5982.22630329535</v>
      </c>
      <c r="C361" s="22" t="n">
        <f aca="false">B361*Inputs!$B$5/12</f>
        <v>119.594674180046</v>
      </c>
      <c r="D361" s="22" t="n">
        <f aca="false">IF(B361&lt;=0,0,MIN(B361+C361,MAX(B361*Inputs!$B$6,Inputs!$B$7)))</f>
        <v>119.644526065907</v>
      </c>
      <c r="E361" s="22" t="n">
        <f aca="false">D361-C361</f>
        <v>0.0498518858607895</v>
      </c>
      <c r="F361" s="23" t="n">
        <f aca="false">MAX(B361+C361-D361,0)</f>
        <v>5982.17645140949</v>
      </c>
    </row>
    <row r="362" customFormat="false" ht="15" hidden="false" customHeight="false" outlineLevel="0" collapsed="false">
      <c r="A362" s="21" t="n">
        <v>358</v>
      </c>
      <c r="B362" s="22" t="n">
        <f aca="false">F361</f>
        <v>5982.17645140949</v>
      </c>
      <c r="C362" s="22" t="n">
        <f aca="false">B362*Inputs!$B$5/12</f>
        <v>119.593677557761</v>
      </c>
      <c r="D362" s="22" t="n">
        <f aca="false">IF(B362&lt;=0,0,MIN(B362+C362,MAX(B362*Inputs!$B$6,Inputs!$B$7)))</f>
        <v>119.64352902819</v>
      </c>
      <c r="E362" s="22" t="n">
        <f aca="false">D362-C362</f>
        <v>0.0498514704284077</v>
      </c>
      <c r="F362" s="23" t="n">
        <f aca="false">MAX(B362+C362-D362,0)</f>
        <v>5982.12659993906</v>
      </c>
    </row>
    <row r="363" customFormat="false" ht="15" hidden="false" customHeight="false" outlineLevel="0" collapsed="false">
      <c r="A363" s="21" t="n">
        <v>359</v>
      </c>
      <c r="B363" s="22" t="n">
        <f aca="false">F362</f>
        <v>5982.12659993906</v>
      </c>
      <c r="C363" s="22" t="n">
        <f aca="false">B363*Inputs!$B$5/12</f>
        <v>119.592680943782</v>
      </c>
      <c r="D363" s="22" t="n">
        <f aca="false">IF(B363&lt;=0,0,MIN(B363+C363,MAX(B363*Inputs!$B$6,Inputs!$B$7)))</f>
        <v>119.642531998781</v>
      </c>
      <c r="E363" s="22" t="n">
        <f aca="false">D363-C363</f>
        <v>0.0498510549995075</v>
      </c>
      <c r="F363" s="23" t="n">
        <f aca="false">MAX(B363+C363-D363,0)</f>
        <v>5982.07674888407</v>
      </c>
    </row>
    <row r="364" customFormat="false" ht="15" hidden="false" customHeight="false" outlineLevel="0" collapsed="false">
      <c r="A364" s="21" t="n">
        <v>360</v>
      </c>
      <c r="B364" s="22" t="n">
        <f aca="false">F363</f>
        <v>5982.07674888407</v>
      </c>
      <c r="C364" s="22" t="n">
        <f aca="false">B364*Inputs!$B$5/12</f>
        <v>119.591684338107</v>
      </c>
      <c r="D364" s="22" t="n">
        <f aca="false">IF(B364&lt;=0,0,MIN(B364+C364,MAX(B364*Inputs!$B$6,Inputs!$B$7)))</f>
        <v>119.641534977681</v>
      </c>
      <c r="E364" s="22" t="n">
        <f aca="false">D364-C364</f>
        <v>0.0498506395740463</v>
      </c>
      <c r="F364" s="23" t="n">
        <f aca="false">MAX(B364+C364-D364,0)</f>
        <v>5982.02689824449</v>
      </c>
    </row>
  </sheetData>
  <mergeCells count="2">
    <mergeCell ref="A1:G1"/>
    <mergeCell ref="A2:G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364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1" ySplit="4" topLeftCell="B5" activePane="bottomRight" state="frozen"/>
      <selection pane="topLeft" activeCell="A1" activeCellId="0" sqref="A1"/>
      <selection pane="topRight" activeCell="B1" activeCellId="0" sqref="B1"/>
      <selection pane="bottomLeft" activeCell="A5" activeCellId="0" sqref="A5"/>
      <selection pane="bottomRigh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8"/>
    <col collapsed="false" customWidth="true" hidden="false" outlineLevel="0" max="6" min="2" style="0" width="14"/>
  </cols>
  <sheetData>
    <row r="1" customFormat="false" ht="19.7" hidden="false" customHeight="false" outlineLevel="0" collapsed="false">
      <c r="A1" s="1" t="s">
        <v>31</v>
      </c>
      <c r="B1" s="1"/>
      <c r="C1" s="1"/>
      <c r="D1" s="1"/>
      <c r="E1" s="1"/>
      <c r="F1" s="1"/>
      <c r="G1" s="1"/>
    </row>
    <row r="2" customFormat="false" ht="15" hidden="false" customHeight="false" outlineLevel="0" collapsed="false">
      <c r="A2" s="2" t="s">
        <v>32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20" t="str">
        <f aca="false">IF(Inputs!$B$8&lt;=Inputs!$B$4*Inputs!$B$5/12,"WARNING: this payment does not cover the interest charged - the balance will never go down. Increase it on the Inputs tab.","")</f>
        <v/>
      </c>
      <c r="B3" s="20"/>
      <c r="C3" s="20"/>
      <c r="D3" s="20"/>
      <c r="E3" s="20"/>
      <c r="F3" s="20"/>
      <c r="G3" s="20"/>
    </row>
    <row r="4" customFormat="false" ht="26.85" hidden="false" customHeight="false" outlineLevel="0" collapsed="false">
      <c r="A4" s="10" t="s">
        <v>25</v>
      </c>
      <c r="B4" s="10" t="s">
        <v>26</v>
      </c>
      <c r="C4" s="10" t="s">
        <v>27</v>
      </c>
      <c r="D4" s="10" t="s">
        <v>28</v>
      </c>
      <c r="E4" s="10" t="s">
        <v>29</v>
      </c>
      <c r="F4" s="10" t="s">
        <v>30</v>
      </c>
    </row>
    <row r="5" customFormat="false" ht="15" hidden="false" customHeight="false" outlineLevel="0" collapsed="false">
      <c r="A5" s="21" t="n">
        <v>1</v>
      </c>
      <c r="B5" s="22" t="n">
        <f aca="false">Inputs!$B$4</f>
        <v>6000</v>
      </c>
      <c r="C5" s="22" t="n">
        <f aca="false">B5*Inputs!$B$5/12</f>
        <v>119.95</v>
      </c>
      <c r="D5" s="22" t="n">
        <f aca="false">IF(B5&lt;=0,0,MIN(B5+C5,Inputs!$B$8))</f>
        <v>200</v>
      </c>
      <c r="E5" s="22" t="n">
        <f aca="false">D5-C5</f>
        <v>80.05</v>
      </c>
      <c r="F5" s="23" t="n">
        <f aca="false">MAX(B5+C5-D5,0)</f>
        <v>5919.95</v>
      </c>
    </row>
    <row r="6" customFormat="false" ht="15" hidden="false" customHeight="false" outlineLevel="0" collapsed="false">
      <c r="A6" s="21" t="n">
        <v>2</v>
      </c>
      <c r="B6" s="22" t="n">
        <f aca="false">F5</f>
        <v>5919.95</v>
      </c>
      <c r="C6" s="22" t="n">
        <f aca="false">B6*Inputs!$B$5/12</f>
        <v>118.349667083333</v>
      </c>
      <c r="D6" s="22" t="n">
        <f aca="false">IF(B6&lt;=0,0,MIN(B6+C6,Inputs!$B$8))</f>
        <v>200</v>
      </c>
      <c r="E6" s="22" t="n">
        <f aca="false">D6-C6</f>
        <v>81.6503329166667</v>
      </c>
      <c r="F6" s="23" t="n">
        <f aca="false">MAX(B6+C6-D6,0)</f>
        <v>5838.29966708333</v>
      </c>
    </row>
    <row r="7" customFormat="false" ht="15" hidden="false" customHeight="false" outlineLevel="0" collapsed="false">
      <c r="A7" s="21" t="n">
        <v>3</v>
      </c>
      <c r="B7" s="22" t="n">
        <f aca="false">F6</f>
        <v>5838.29966708333</v>
      </c>
      <c r="C7" s="22" t="n">
        <f aca="false">B7*Inputs!$B$5/12</f>
        <v>116.717340844441</v>
      </c>
      <c r="D7" s="22" t="n">
        <f aca="false">IF(B7&lt;=0,0,MIN(B7+C7,Inputs!$B$8))</f>
        <v>200</v>
      </c>
      <c r="E7" s="22" t="n">
        <f aca="false">D7-C7</f>
        <v>83.282659155559</v>
      </c>
      <c r="F7" s="23" t="n">
        <f aca="false">MAX(B7+C7-D7,0)</f>
        <v>5755.01700792778</v>
      </c>
    </row>
    <row r="8" customFormat="false" ht="15" hidden="false" customHeight="false" outlineLevel="0" collapsed="false">
      <c r="A8" s="21" t="n">
        <v>4</v>
      </c>
      <c r="B8" s="22" t="n">
        <f aca="false">F7</f>
        <v>5755.01700792778</v>
      </c>
      <c r="C8" s="22" t="n">
        <f aca="false">B8*Inputs!$B$5/12</f>
        <v>115.052381683489</v>
      </c>
      <c r="D8" s="22" t="n">
        <f aca="false">IF(B8&lt;=0,0,MIN(B8+C8,Inputs!$B$8))</f>
        <v>200</v>
      </c>
      <c r="E8" s="22" t="n">
        <f aca="false">D8-C8</f>
        <v>84.9476183165106</v>
      </c>
      <c r="F8" s="23" t="n">
        <f aca="false">MAX(B8+C8-D8,0)</f>
        <v>5670.06938961126</v>
      </c>
    </row>
    <row r="9" customFormat="false" ht="15" hidden="false" customHeight="false" outlineLevel="0" collapsed="false">
      <c r="A9" s="21" t="n">
        <v>5</v>
      </c>
      <c r="B9" s="22" t="n">
        <f aca="false">F8</f>
        <v>5670.06938961126</v>
      </c>
      <c r="C9" s="22" t="n">
        <f aca="false">B9*Inputs!$B$5/12</f>
        <v>113.354137213979</v>
      </c>
      <c r="D9" s="22" t="n">
        <f aca="false">IF(B9&lt;=0,0,MIN(B9+C9,Inputs!$B$8))</f>
        <v>200</v>
      </c>
      <c r="E9" s="22" t="n">
        <f aca="false">D9-C9</f>
        <v>86.6458627860215</v>
      </c>
      <c r="F9" s="23" t="n">
        <f aca="false">MAX(B9+C9-D9,0)</f>
        <v>5583.42352682524</v>
      </c>
    </row>
    <row r="10" customFormat="false" ht="15" hidden="false" customHeight="false" outlineLevel="0" collapsed="false">
      <c r="A10" s="21" t="n">
        <v>6</v>
      </c>
      <c r="B10" s="22" t="n">
        <f aca="false">F9</f>
        <v>5583.42352682524</v>
      </c>
      <c r="C10" s="22" t="n">
        <f aca="false">B10*Inputs!$B$5/12</f>
        <v>111.621942007115</v>
      </c>
      <c r="D10" s="22" t="n">
        <f aca="false">IF(B10&lt;=0,0,MIN(B10+C10,Inputs!$B$8))</f>
        <v>200</v>
      </c>
      <c r="E10" s="22" t="n">
        <f aca="false">D10-C10</f>
        <v>88.3780579928853</v>
      </c>
      <c r="F10" s="23" t="n">
        <f aca="false">MAX(B10+C10-D10,0)</f>
        <v>5495.04546883236</v>
      </c>
    </row>
    <row r="11" customFormat="false" ht="15" hidden="false" customHeight="false" outlineLevel="0" collapsed="false">
      <c r="A11" s="21" t="n">
        <v>7</v>
      </c>
      <c r="B11" s="22" t="n">
        <f aca="false">F10</f>
        <v>5495.04546883236</v>
      </c>
      <c r="C11" s="22" t="n">
        <f aca="false">B11*Inputs!$B$5/12</f>
        <v>109.855117331074</v>
      </c>
      <c r="D11" s="22" t="n">
        <f aca="false">IF(B11&lt;=0,0,MIN(B11+C11,Inputs!$B$8))</f>
        <v>200</v>
      </c>
      <c r="E11" s="22" t="n">
        <f aca="false">D11-C11</f>
        <v>90.1448826689265</v>
      </c>
      <c r="F11" s="23" t="n">
        <f aca="false">MAX(B11+C11-D11,0)</f>
        <v>5404.90058616343</v>
      </c>
    </row>
    <row r="12" customFormat="false" ht="15" hidden="false" customHeight="false" outlineLevel="0" collapsed="false">
      <c r="A12" s="21" t="n">
        <v>8</v>
      </c>
      <c r="B12" s="22" t="n">
        <f aca="false">F11</f>
        <v>5404.90058616343</v>
      </c>
      <c r="C12" s="22" t="n">
        <f aca="false">B12*Inputs!$B$5/12</f>
        <v>108.052970885051</v>
      </c>
      <c r="D12" s="22" t="n">
        <f aca="false">IF(B12&lt;=0,0,MIN(B12+C12,Inputs!$B$8))</f>
        <v>200</v>
      </c>
      <c r="E12" s="22" t="n">
        <f aca="false">D12-C12</f>
        <v>91.9470291149494</v>
      </c>
      <c r="F12" s="23" t="n">
        <f aca="false">MAX(B12+C12-D12,0)</f>
        <v>5312.95355704848</v>
      </c>
    </row>
    <row r="13" customFormat="false" ht="15" hidden="false" customHeight="false" outlineLevel="0" collapsed="false">
      <c r="A13" s="21" t="n">
        <v>9</v>
      </c>
      <c r="B13" s="22" t="n">
        <f aca="false">F12</f>
        <v>5312.95355704848</v>
      </c>
      <c r="C13" s="22" t="n">
        <f aca="false">B13*Inputs!$B$5/12</f>
        <v>106.214796527994</v>
      </c>
      <c r="D13" s="22" t="n">
        <f aca="false">IF(B13&lt;=0,0,MIN(B13+C13,Inputs!$B$8))</f>
        <v>200</v>
      </c>
      <c r="E13" s="22" t="n">
        <f aca="false">D13-C13</f>
        <v>93.7852034720058</v>
      </c>
      <c r="F13" s="23" t="n">
        <f aca="false">MAX(B13+C13-D13,0)</f>
        <v>5219.16835357648</v>
      </c>
    </row>
    <row r="14" customFormat="false" ht="15" hidden="false" customHeight="false" outlineLevel="0" collapsed="false">
      <c r="A14" s="21" t="n">
        <v>10</v>
      </c>
      <c r="B14" s="22" t="n">
        <f aca="false">F13</f>
        <v>5219.16835357648</v>
      </c>
      <c r="C14" s="22" t="n">
        <f aca="false">B14*Inputs!$B$5/12</f>
        <v>104.339874001916</v>
      </c>
      <c r="D14" s="22" t="n">
        <f aca="false">IF(B14&lt;=0,0,MIN(B14+C14,Inputs!$B$8))</f>
        <v>200</v>
      </c>
      <c r="E14" s="22" t="n">
        <f aca="false">D14-C14</f>
        <v>95.6601259980836</v>
      </c>
      <c r="F14" s="23" t="n">
        <f aca="false">MAX(B14+C14-D14,0)</f>
        <v>5123.50822757839</v>
      </c>
    </row>
    <row r="15" customFormat="false" ht="15" hidden="false" customHeight="false" outlineLevel="0" collapsed="false">
      <c r="A15" s="21" t="n">
        <v>11</v>
      </c>
      <c r="B15" s="22" t="n">
        <f aca="false">F14</f>
        <v>5123.50822757839</v>
      </c>
      <c r="C15" s="22" t="n">
        <f aca="false">B15*Inputs!$B$5/12</f>
        <v>102.427468649671</v>
      </c>
      <c r="D15" s="22" t="n">
        <f aca="false">IF(B15&lt;=0,0,MIN(B15+C15,Inputs!$B$8))</f>
        <v>200</v>
      </c>
      <c r="E15" s="22" t="n">
        <f aca="false">D15-C15</f>
        <v>97.5725313503286</v>
      </c>
      <c r="F15" s="23" t="n">
        <f aca="false">MAX(B15+C15-D15,0)</f>
        <v>5025.93569622806</v>
      </c>
    </row>
    <row r="16" customFormat="false" ht="15" hidden="false" customHeight="false" outlineLevel="0" collapsed="false">
      <c r="A16" s="21" t="n">
        <v>12</v>
      </c>
      <c r="B16" s="22" t="n">
        <f aca="false">F15</f>
        <v>5025.93569622806</v>
      </c>
      <c r="C16" s="22" t="n">
        <f aca="false">B16*Inputs!$B$5/12</f>
        <v>100.476831127093</v>
      </c>
      <c r="D16" s="22" t="n">
        <f aca="false">IF(B16&lt;=0,0,MIN(B16+C16,Inputs!$B$8))</f>
        <v>200</v>
      </c>
      <c r="E16" s="22" t="n">
        <f aca="false">D16-C16</f>
        <v>99.5231688729073</v>
      </c>
      <c r="F16" s="23" t="n">
        <f aca="false">MAX(B16+C16-D16,0)</f>
        <v>4926.41252735516</v>
      </c>
    </row>
    <row r="17" customFormat="false" ht="15" hidden="false" customHeight="false" outlineLevel="0" collapsed="false">
      <c r="A17" s="21" t="n">
        <v>13</v>
      </c>
      <c r="B17" s="22" t="n">
        <f aca="false">F16</f>
        <v>4926.41252735516</v>
      </c>
      <c r="C17" s="22" t="n">
        <f aca="false">B17*Inputs!$B$5/12</f>
        <v>98.4871971093752</v>
      </c>
      <c r="D17" s="22" t="n">
        <f aca="false">IF(B17&lt;=0,0,MIN(B17+C17,Inputs!$B$8))</f>
        <v>200</v>
      </c>
      <c r="E17" s="22" t="n">
        <f aca="false">D17-C17</f>
        <v>101.512802890625</v>
      </c>
      <c r="F17" s="23" t="n">
        <f aca="false">MAX(B17+C17-D17,0)</f>
        <v>4824.89972446453</v>
      </c>
    </row>
    <row r="18" customFormat="false" ht="15" hidden="false" customHeight="false" outlineLevel="0" collapsed="false">
      <c r="A18" s="21" t="n">
        <v>14</v>
      </c>
      <c r="B18" s="22" t="n">
        <f aca="false">F17</f>
        <v>4824.89972446453</v>
      </c>
      <c r="C18" s="22" t="n">
        <f aca="false">B18*Inputs!$B$5/12</f>
        <v>96.4577869915868</v>
      </c>
      <c r="D18" s="22" t="n">
        <f aca="false">IF(B18&lt;=0,0,MIN(B18+C18,Inputs!$B$8))</f>
        <v>200</v>
      </c>
      <c r="E18" s="22" t="n">
        <f aca="false">D18-C18</f>
        <v>103.542213008413</v>
      </c>
      <c r="F18" s="23" t="n">
        <f aca="false">MAX(B18+C18-D18,0)</f>
        <v>4721.35751145612</v>
      </c>
    </row>
    <row r="19" customFormat="false" ht="15" hidden="false" customHeight="false" outlineLevel="0" collapsed="false">
      <c r="A19" s="21" t="n">
        <v>15</v>
      </c>
      <c r="B19" s="22" t="n">
        <f aca="false">F18</f>
        <v>4721.35751145612</v>
      </c>
      <c r="C19" s="22" t="n">
        <f aca="false">B19*Inputs!$B$5/12</f>
        <v>94.3878055831936</v>
      </c>
      <c r="D19" s="22" t="n">
        <f aca="false">IF(B19&lt;=0,0,MIN(B19+C19,Inputs!$B$8))</f>
        <v>200</v>
      </c>
      <c r="E19" s="22" t="n">
        <f aca="false">D19-C19</f>
        <v>105.612194416806</v>
      </c>
      <c r="F19" s="23" t="n">
        <f aca="false">MAX(B19+C19-D19,0)</f>
        <v>4615.74531703931</v>
      </c>
    </row>
    <row r="20" customFormat="false" ht="15" hidden="false" customHeight="false" outlineLevel="0" collapsed="false">
      <c r="A20" s="21" t="n">
        <v>16</v>
      </c>
      <c r="B20" s="22" t="n">
        <f aca="false">F19</f>
        <v>4615.74531703931</v>
      </c>
      <c r="C20" s="22" t="n">
        <f aca="false">B20*Inputs!$B$5/12</f>
        <v>92.2764417964776</v>
      </c>
      <c r="D20" s="22" t="n">
        <f aca="false">IF(B20&lt;=0,0,MIN(B20+C20,Inputs!$B$8))</f>
        <v>200</v>
      </c>
      <c r="E20" s="22" t="n">
        <f aca="false">D20-C20</f>
        <v>107.723558203522</v>
      </c>
      <c r="F20" s="23" t="n">
        <f aca="false">MAX(B20+C20-D20,0)</f>
        <v>4508.02175883579</v>
      </c>
    </row>
    <row r="21" customFormat="false" ht="15" hidden="false" customHeight="false" outlineLevel="0" collapsed="false">
      <c r="A21" s="21" t="n">
        <v>17</v>
      </c>
      <c r="B21" s="22" t="n">
        <f aca="false">F20</f>
        <v>4508.02175883579</v>
      </c>
      <c r="C21" s="22" t="n">
        <f aca="false">B21*Inputs!$B$5/12</f>
        <v>90.1228683287255</v>
      </c>
      <c r="D21" s="22" t="n">
        <f aca="false">IF(B21&lt;=0,0,MIN(B21+C21,Inputs!$B$8))</f>
        <v>200</v>
      </c>
      <c r="E21" s="22" t="n">
        <f aca="false">D21-C21</f>
        <v>109.877131671274</v>
      </c>
      <c r="F21" s="23" t="n">
        <f aca="false">MAX(B21+C21-D21,0)</f>
        <v>4398.14462716452</v>
      </c>
    </row>
    <row r="22" customFormat="false" ht="15" hidden="false" customHeight="false" outlineLevel="0" collapsed="false">
      <c r="A22" s="21" t="n">
        <v>18</v>
      </c>
      <c r="B22" s="22" t="n">
        <f aca="false">F21</f>
        <v>4398.14462716452</v>
      </c>
      <c r="C22" s="22" t="n">
        <f aca="false">B22*Inputs!$B$5/12</f>
        <v>87.926241338064</v>
      </c>
      <c r="D22" s="22" t="n">
        <f aca="false">IF(B22&lt;=0,0,MIN(B22+C22,Inputs!$B$8))</f>
        <v>200</v>
      </c>
      <c r="E22" s="22" t="n">
        <f aca="false">D22-C22</f>
        <v>112.073758661936</v>
      </c>
      <c r="F22" s="23" t="n">
        <f aca="false">MAX(B22+C22-D22,0)</f>
        <v>4286.07086850258</v>
      </c>
    </row>
    <row r="23" customFormat="false" ht="15" hidden="false" customHeight="false" outlineLevel="0" collapsed="false">
      <c r="A23" s="21" t="n">
        <v>19</v>
      </c>
      <c r="B23" s="22" t="n">
        <f aca="false">F22</f>
        <v>4286.07086850258</v>
      </c>
      <c r="C23" s="22" t="n">
        <f aca="false">B23*Inputs!$B$5/12</f>
        <v>85.6857001128141</v>
      </c>
      <c r="D23" s="22" t="n">
        <f aca="false">IF(B23&lt;=0,0,MIN(B23+C23,Inputs!$B$8))</f>
        <v>200</v>
      </c>
      <c r="E23" s="22" t="n">
        <f aca="false">D23-C23</f>
        <v>114.314299887186</v>
      </c>
      <c r="F23" s="23" t="n">
        <f aca="false">MAX(B23+C23-D23,0)</f>
        <v>4171.75656861539</v>
      </c>
    </row>
    <row r="24" customFormat="false" ht="15" hidden="false" customHeight="false" outlineLevel="0" collapsed="false">
      <c r="A24" s="21" t="n">
        <v>20</v>
      </c>
      <c r="B24" s="22" t="n">
        <f aca="false">F23</f>
        <v>4171.75656861539</v>
      </c>
      <c r="C24" s="22" t="n">
        <f aca="false">B24*Inputs!$B$5/12</f>
        <v>83.4003667342361</v>
      </c>
      <c r="D24" s="22" t="n">
        <f aca="false">IF(B24&lt;=0,0,MIN(B24+C24,Inputs!$B$8))</f>
        <v>200</v>
      </c>
      <c r="E24" s="22" t="n">
        <f aca="false">D24-C24</f>
        <v>116.599633265764</v>
      </c>
      <c r="F24" s="23" t="n">
        <f aca="false">MAX(B24+C24-D24,0)</f>
        <v>4055.15693534963</v>
      </c>
    </row>
    <row r="25" customFormat="false" ht="15" hidden="false" customHeight="false" outlineLevel="0" collapsed="false">
      <c r="A25" s="21" t="n">
        <v>21</v>
      </c>
      <c r="B25" s="22" t="n">
        <f aca="false">F24</f>
        <v>4055.15693534963</v>
      </c>
      <c r="C25" s="22" t="n">
        <f aca="false">B25*Inputs!$B$5/12</f>
        <v>81.0693457325313</v>
      </c>
      <c r="D25" s="22" t="n">
        <f aca="false">IF(B25&lt;=0,0,MIN(B25+C25,Inputs!$B$8))</f>
        <v>200</v>
      </c>
      <c r="E25" s="22" t="n">
        <f aca="false">D25-C25</f>
        <v>118.930654267469</v>
      </c>
      <c r="F25" s="23" t="n">
        <f aca="false">MAX(B25+C25-D25,0)</f>
        <v>3936.22628108216</v>
      </c>
    </row>
    <row r="26" customFormat="false" ht="15" hidden="false" customHeight="false" outlineLevel="0" collapsed="false">
      <c r="A26" s="21" t="n">
        <v>22</v>
      </c>
      <c r="B26" s="22" t="n">
        <f aca="false">F25</f>
        <v>3936.22628108216</v>
      </c>
      <c r="C26" s="22" t="n">
        <f aca="false">B26*Inputs!$B$5/12</f>
        <v>78.6917237359675</v>
      </c>
      <c r="D26" s="22" t="n">
        <f aca="false">IF(B26&lt;=0,0,MIN(B26+C26,Inputs!$B$8))</f>
        <v>200</v>
      </c>
      <c r="E26" s="22" t="n">
        <f aca="false">D26-C26</f>
        <v>121.308276264032</v>
      </c>
      <c r="F26" s="23" t="n">
        <f aca="false">MAX(B26+C26-D26,0)</f>
        <v>3814.91800481813</v>
      </c>
    </row>
    <row r="27" customFormat="false" ht="15" hidden="false" customHeight="false" outlineLevel="0" collapsed="false">
      <c r="A27" s="21" t="n">
        <v>23</v>
      </c>
      <c r="B27" s="22" t="n">
        <f aca="false">F26</f>
        <v>3814.91800481813</v>
      </c>
      <c r="C27" s="22" t="n">
        <f aca="false">B27*Inputs!$B$5/12</f>
        <v>76.2665691129891</v>
      </c>
      <c r="D27" s="22" t="n">
        <f aca="false">IF(B27&lt;=0,0,MIN(B27+C27,Inputs!$B$8))</f>
        <v>200</v>
      </c>
      <c r="E27" s="22" t="n">
        <f aca="false">D27-C27</f>
        <v>123.733430887011</v>
      </c>
      <c r="F27" s="23" t="n">
        <f aca="false">MAX(B27+C27-D27,0)</f>
        <v>3691.18457393112</v>
      </c>
    </row>
    <row r="28" customFormat="false" ht="15" hidden="false" customHeight="false" outlineLevel="0" collapsed="false">
      <c r="A28" s="21" t="n">
        <v>24</v>
      </c>
      <c r="B28" s="22" t="n">
        <f aca="false">F27</f>
        <v>3691.18457393112</v>
      </c>
      <c r="C28" s="22" t="n">
        <f aca="false">B28*Inputs!$B$5/12</f>
        <v>73.7929316071729</v>
      </c>
      <c r="D28" s="22" t="n">
        <f aca="false">IF(B28&lt;=0,0,MIN(B28+C28,Inputs!$B$8))</f>
        <v>200</v>
      </c>
      <c r="E28" s="22" t="n">
        <f aca="false">D28-C28</f>
        <v>126.207068392827</v>
      </c>
      <c r="F28" s="23" t="n">
        <f aca="false">MAX(B28+C28-D28,0)</f>
        <v>3564.97750553829</v>
      </c>
    </row>
    <row r="29" customFormat="false" ht="15" hidden="false" customHeight="false" outlineLevel="0" collapsed="false">
      <c r="A29" s="21" t="n">
        <v>25</v>
      </c>
      <c r="B29" s="22" t="n">
        <f aca="false">F28</f>
        <v>3564.97750553829</v>
      </c>
      <c r="C29" s="22" t="n">
        <f aca="false">B29*Inputs!$B$5/12</f>
        <v>71.2698419648863</v>
      </c>
      <c r="D29" s="22" t="n">
        <f aca="false">IF(B29&lt;=0,0,MIN(B29+C29,Inputs!$B$8))</f>
        <v>200</v>
      </c>
      <c r="E29" s="22" t="n">
        <f aca="false">D29-C29</f>
        <v>128.730158035114</v>
      </c>
      <c r="F29" s="23" t="n">
        <f aca="false">MAX(B29+C29-D29,0)</f>
        <v>3436.24734750318</v>
      </c>
    </row>
    <row r="30" customFormat="false" ht="15" hidden="false" customHeight="false" outlineLevel="0" collapsed="false">
      <c r="A30" s="21" t="n">
        <v>26</v>
      </c>
      <c r="B30" s="22" t="n">
        <f aca="false">F29</f>
        <v>3436.24734750318</v>
      </c>
      <c r="C30" s="22" t="n">
        <f aca="false">B30*Inputs!$B$5/12</f>
        <v>68.696311555501</v>
      </c>
      <c r="D30" s="22" t="n">
        <f aca="false">IF(B30&lt;=0,0,MIN(B30+C30,Inputs!$B$8))</f>
        <v>200</v>
      </c>
      <c r="E30" s="22" t="n">
        <f aca="false">D30-C30</f>
        <v>131.303688444499</v>
      </c>
      <c r="F30" s="23" t="n">
        <f aca="false">MAX(B30+C30-D30,0)</f>
        <v>3304.94365905868</v>
      </c>
    </row>
    <row r="31" customFormat="false" ht="15" hidden="false" customHeight="false" outlineLevel="0" collapsed="false">
      <c r="A31" s="21" t="n">
        <v>27</v>
      </c>
      <c r="B31" s="22" t="n">
        <f aca="false">F30</f>
        <v>3304.94365905868</v>
      </c>
      <c r="C31" s="22" t="n">
        <f aca="false">B31*Inputs!$B$5/12</f>
        <v>66.0713319840147</v>
      </c>
      <c r="D31" s="22" t="n">
        <f aca="false">IF(B31&lt;=0,0,MIN(B31+C31,Inputs!$B$8))</f>
        <v>200</v>
      </c>
      <c r="E31" s="22" t="n">
        <f aca="false">D31-C31</f>
        <v>133.928668015985</v>
      </c>
      <c r="F31" s="23" t="n">
        <f aca="false">MAX(B31+C31-D31,0)</f>
        <v>3171.01499104269</v>
      </c>
    </row>
    <row r="32" customFormat="false" ht="15" hidden="false" customHeight="false" outlineLevel="0" collapsed="false">
      <c r="A32" s="21" t="n">
        <v>28</v>
      </c>
      <c r="B32" s="22" t="n">
        <f aca="false">F31</f>
        <v>3171.01499104269</v>
      </c>
      <c r="C32" s="22" t="n">
        <f aca="false">B32*Inputs!$B$5/12</f>
        <v>63.3938746959285</v>
      </c>
      <c r="D32" s="22" t="n">
        <f aca="false">IF(B32&lt;=0,0,MIN(B32+C32,Inputs!$B$8))</f>
        <v>200</v>
      </c>
      <c r="E32" s="22" t="n">
        <f aca="false">D32-C32</f>
        <v>136.606125304072</v>
      </c>
      <c r="F32" s="23" t="n">
        <f aca="false">MAX(B32+C32-D32,0)</f>
        <v>3034.40886573862</v>
      </c>
    </row>
    <row r="33" customFormat="false" ht="15" hidden="false" customHeight="false" outlineLevel="0" collapsed="false">
      <c r="A33" s="21" t="n">
        <v>29</v>
      </c>
      <c r="B33" s="22" t="n">
        <f aca="false">F32</f>
        <v>3034.40886573862</v>
      </c>
      <c r="C33" s="22" t="n">
        <f aca="false">B33*Inputs!$B$5/12</f>
        <v>60.6628905742246</v>
      </c>
      <c r="D33" s="22" t="n">
        <f aca="false">IF(B33&lt;=0,0,MIN(B33+C33,Inputs!$B$8))</f>
        <v>200</v>
      </c>
      <c r="E33" s="22" t="n">
        <f aca="false">D33-C33</f>
        <v>139.337109425775</v>
      </c>
      <c r="F33" s="23" t="n">
        <f aca="false">MAX(B33+C33-D33,0)</f>
        <v>2895.07175631284</v>
      </c>
    </row>
    <row r="34" customFormat="false" ht="15" hidden="false" customHeight="false" outlineLevel="0" collapsed="false">
      <c r="A34" s="21" t="n">
        <v>30</v>
      </c>
      <c r="B34" s="22" t="n">
        <f aca="false">F33</f>
        <v>2895.07175631284</v>
      </c>
      <c r="C34" s="22" t="n">
        <f aca="false">B34*Inputs!$B$5/12</f>
        <v>57.8773095282876</v>
      </c>
      <c r="D34" s="22" t="n">
        <f aca="false">IF(B34&lt;=0,0,MIN(B34+C34,Inputs!$B$8))</f>
        <v>200</v>
      </c>
      <c r="E34" s="22" t="n">
        <f aca="false">D34-C34</f>
        <v>142.122690471712</v>
      </c>
      <c r="F34" s="23" t="n">
        <f aca="false">MAX(B34+C34-D34,0)</f>
        <v>2752.94906584113</v>
      </c>
    </row>
    <row r="35" customFormat="false" ht="15" hidden="false" customHeight="false" outlineLevel="0" collapsed="false">
      <c r="A35" s="21" t="n">
        <v>31</v>
      </c>
      <c r="B35" s="22" t="n">
        <f aca="false">F34</f>
        <v>2752.94906584113</v>
      </c>
      <c r="C35" s="22" t="n">
        <f aca="false">B35*Inputs!$B$5/12</f>
        <v>55.0360400746073</v>
      </c>
      <c r="D35" s="22" t="n">
        <f aca="false">IF(B35&lt;=0,0,MIN(B35+C35,Inputs!$B$8))</f>
        <v>200</v>
      </c>
      <c r="E35" s="22" t="n">
        <f aca="false">D35-C35</f>
        <v>144.963959925393</v>
      </c>
      <c r="F35" s="23" t="n">
        <f aca="false">MAX(B35+C35-D35,0)</f>
        <v>2607.98510591574</v>
      </c>
    </row>
    <row r="36" customFormat="false" ht="15" hidden="false" customHeight="false" outlineLevel="0" collapsed="false">
      <c r="A36" s="21" t="n">
        <v>32</v>
      </c>
      <c r="B36" s="22" t="n">
        <f aca="false">F35</f>
        <v>2607.98510591574</v>
      </c>
      <c r="C36" s="22" t="n">
        <f aca="false">B36*Inputs!$B$5/12</f>
        <v>52.1379689090988</v>
      </c>
      <c r="D36" s="22" t="n">
        <f aca="false">IF(B36&lt;=0,0,MIN(B36+C36,Inputs!$B$8))</f>
        <v>200</v>
      </c>
      <c r="E36" s="22" t="n">
        <f aca="false">D36-C36</f>
        <v>147.862031090901</v>
      </c>
      <c r="F36" s="23" t="n">
        <f aca="false">MAX(B36+C36-D36,0)</f>
        <v>2460.12307482484</v>
      </c>
    </row>
    <row r="37" customFormat="false" ht="15" hidden="false" customHeight="false" outlineLevel="0" collapsed="false">
      <c r="A37" s="21" t="n">
        <v>33</v>
      </c>
      <c r="B37" s="22" t="n">
        <f aca="false">F36</f>
        <v>2460.12307482484</v>
      </c>
      <c r="C37" s="22" t="n">
        <f aca="false">B37*Inputs!$B$5/12</f>
        <v>49.1819604708732</v>
      </c>
      <c r="D37" s="22" t="n">
        <f aca="false">IF(B37&lt;=0,0,MIN(B37+C37,Inputs!$B$8))</f>
        <v>200</v>
      </c>
      <c r="E37" s="22" t="n">
        <f aca="false">D37-C37</f>
        <v>150.818039529127</v>
      </c>
      <c r="F37" s="23" t="n">
        <f aca="false">MAX(B37+C37-D37,0)</f>
        <v>2309.30503529571</v>
      </c>
    </row>
    <row r="38" customFormat="false" ht="15" hidden="false" customHeight="false" outlineLevel="0" collapsed="false">
      <c r="A38" s="21" t="n">
        <v>34</v>
      </c>
      <c r="B38" s="22" t="n">
        <f aca="false">F37</f>
        <v>2309.30503529571</v>
      </c>
      <c r="C38" s="22" t="n">
        <f aca="false">B38*Inputs!$B$5/12</f>
        <v>46.1668564972868</v>
      </c>
      <c r="D38" s="22" t="n">
        <f aca="false">IF(B38&lt;=0,0,MIN(B38+C38,Inputs!$B$8))</f>
        <v>200</v>
      </c>
      <c r="E38" s="22" t="n">
        <f aca="false">D38-C38</f>
        <v>153.833143502713</v>
      </c>
      <c r="F38" s="23" t="n">
        <f aca="false">MAX(B38+C38-D38,0)</f>
        <v>2155.471891793</v>
      </c>
    </row>
    <row r="39" customFormat="false" ht="15" hidden="false" customHeight="false" outlineLevel="0" collapsed="false">
      <c r="A39" s="21" t="n">
        <v>35</v>
      </c>
      <c r="B39" s="22" t="n">
        <f aca="false">F38</f>
        <v>2155.471891793</v>
      </c>
      <c r="C39" s="22" t="n">
        <f aca="false">B39*Inputs!$B$5/12</f>
        <v>43.091475570095</v>
      </c>
      <c r="D39" s="22" t="n">
        <f aca="false">IF(B39&lt;=0,0,MIN(B39+C39,Inputs!$B$8))</f>
        <v>200</v>
      </c>
      <c r="E39" s="22" t="n">
        <f aca="false">D39-C39</f>
        <v>156.908524429905</v>
      </c>
      <c r="F39" s="23" t="n">
        <f aca="false">MAX(B39+C39-D39,0)</f>
        <v>1998.56336736309</v>
      </c>
    </row>
    <row r="40" customFormat="false" ht="15" hidden="false" customHeight="false" outlineLevel="0" collapsed="false">
      <c r="A40" s="21" t="n">
        <v>36</v>
      </c>
      <c r="B40" s="22" t="n">
        <f aca="false">F39</f>
        <v>1998.56336736309</v>
      </c>
      <c r="C40" s="22" t="n">
        <f aca="false">B40*Inputs!$B$5/12</f>
        <v>39.9546126525338</v>
      </c>
      <c r="D40" s="22" t="n">
        <f aca="false">IF(B40&lt;=0,0,MIN(B40+C40,Inputs!$B$8))</f>
        <v>200</v>
      </c>
      <c r="E40" s="22" t="n">
        <f aca="false">D40-C40</f>
        <v>160.045387347466</v>
      </c>
      <c r="F40" s="23" t="n">
        <f aca="false">MAX(B40+C40-D40,0)</f>
        <v>1838.51798001563</v>
      </c>
    </row>
    <row r="41" customFormat="false" ht="15" hidden="false" customHeight="false" outlineLevel="0" collapsed="false">
      <c r="A41" s="21" t="n">
        <v>37</v>
      </c>
      <c r="B41" s="22" t="n">
        <f aca="false">F40</f>
        <v>1838.51798001563</v>
      </c>
      <c r="C41" s="22" t="n">
        <f aca="false">B41*Inputs!$B$5/12</f>
        <v>36.7550386171457</v>
      </c>
      <c r="D41" s="22" t="n">
        <f aca="false">IF(B41&lt;=0,0,MIN(B41+C41,Inputs!$B$8))</f>
        <v>200</v>
      </c>
      <c r="E41" s="22" t="n">
        <f aca="false">D41-C41</f>
        <v>163.244961382854</v>
      </c>
      <c r="F41" s="23" t="n">
        <f aca="false">MAX(B41+C41-D41,0)</f>
        <v>1675.27301863277</v>
      </c>
    </row>
    <row r="42" customFormat="false" ht="15" hidden="false" customHeight="false" outlineLevel="0" collapsed="false">
      <c r="A42" s="21" t="n">
        <v>38</v>
      </c>
      <c r="B42" s="22" t="n">
        <f aca="false">F41</f>
        <v>1675.27301863277</v>
      </c>
      <c r="C42" s="22" t="n">
        <f aca="false">B42*Inputs!$B$5/12</f>
        <v>33.4914997641669</v>
      </c>
      <c r="D42" s="22" t="n">
        <f aca="false">IF(B42&lt;=0,0,MIN(B42+C42,Inputs!$B$8))</f>
        <v>200</v>
      </c>
      <c r="E42" s="22" t="n">
        <f aca="false">D42-C42</f>
        <v>166.508500235833</v>
      </c>
      <c r="F42" s="23" t="n">
        <f aca="false">MAX(B42+C42-D42,0)</f>
        <v>1508.76451839694</v>
      </c>
    </row>
    <row r="43" customFormat="false" ht="15" hidden="false" customHeight="false" outlineLevel="0" collapsed="false">
      <c r="A43" s="21" t="n">
        <v>39</v>
      </c>
      <c r="B43" s="22" t="n">
        <f aca="false">F42</f>
        <v>1508.76451839694</v>
      </c>
      <c r="C43" s="22" t="n">
        <f aca="false">B43*Inputs!$B$5/12</f>
        <v>30.1627173302855</v>
      </c>
      <c r="D43" s="22" t="n">
        <f aca="false">IF(B43&lt;=0,0,MIN(B43+C43,Inputs!$B$8))</f>
        <v>200</v>
      </c>
      <c r="E43" s="22" t="n">
        <f aca="false">D43-C43</f>
        <v>169.837282669715</v>
      </c>
      <c r="F43" s="23" t="n">
        <f aca="false">MAX(B43+C43-D43,0)</f>
        <v>1338.92723572723</v>
      </c>
    </row>
    <row r="44" customFormat="false" ht="15" hidden="false" customHeight="false" outlineLevel="0" collapsed="false">
      <c r="A44" s="21" t="n">
        <v>40</v>
      </c>
      <c r="B44" s="22" t="n">
        <f aca="false">F43</f>
        <v>1338.92723572723</v>
      </c>
      <c r="C44" s="22" t="n">
        <f aca="false">B44*Inputs!$B$5/12</f>
        <v>26.7673869875801</v>
      </c>
      <c r="D44" s="22" t="n">
        <f aca="false">IF(B44&lt;=0,0,MIN(B44+C44,Inputs!$B$8))</f>
        <v>200</v>
      </c>
      <c r="E44" s="22" t="n">
        <f aca="false">D44-C44</f>
        <v>173.23261301242</v>
      </c>
      <c r="F44" s="23" t="n">
        <f aca="false">MAX(B44+C44-D44,0)</f>
        <v>1165.69462271481</v>
      </c>
    </row>
    <row r="45" customFormat="false" ht="15" hidden="false" customHeight="false" outlineLevel="0" collapsed="false">
      <c r="A45" s="21" t="n">
        <v>41</v>
      </c>
      <c r="B45" s="22" t="n">
        <f aca="false">F44</f>
        <v>1165.69462271481</v>
      </c>
      <c r="C45" s="22" t="n">
        <f aca="false">B45*Inputs!$B$5/12</f>
        <v>23.3041783324401</v>
      </c>
      <c r="D45" s="22" t="n">
        <f aca="false">IF(B45&lt;=0,0,MIN(B45+C45,Inputs!$B$8))</f>
        <v>200</v>
      </c>
      <c r="E45" s="22" t="n">
        <f aca="false">D45-C45</f>
        <v>176.69582166756</v>
      </c>
      <c r="F45" s="23" t="n">
        <f aca="false">MAX(B45+C45-D45,0)</f>
        <v>988.998801047245</v>
      </c>
    </row>
    <row r="46" customFormat="false" ht="15" hidden="false" customHeight="false" outlineLevel="0" collapsed="false">
      <c r="A46" s="21" t="n">
        <v>42</v>
      </c>
      <c r="B46" s="22" t="n">
        <f aca="false">F45</f>
        <v>988.998801047245</v>
      </c>
      <c r="C46" s="22" t="n">
        <f aca="false">B46*Inputs!$B$5/12</f>
        <v>19.7717343642695</v>
      </c>
      <c r="D46" s="22" t="n">
        <f aca="false">IF(B46&lt;=0,0,MIN(B46+C46,Inputs!$B$8))</f>
        <v>200</v>
      </c>
      <c r="E46" s="22" t="n">
        <f aca="false">D46-C46</f>
        <v>180.22826563573</v>
      </c>
      <c r="F46" s="23" t="n">
        <f aca="false">MAX(B46+C46-D46,0)</f>
        <v>808.770535411515</v>
      </c>
    </row>
    <row r="47" customFormat="false" ht="15" hidden="false" customHeight="false" outlineLevel="0" collapsed="false">
      <c r="A47" s="21" t="n">
        <v>43</v>
      </c>
      <c r="B47" s="22" t="n">
        <f aca="false">F46</f>
        <v>808.770535411515</v>
      </c>
      <c r="C47" s="22" t="n">
        <f aca="false">B47*Inputs!$B$5/12</f>
        <v>16.1686709537685</v>
      </c>
      <c r="D47" s="22" t="n">
        <f aca="false">IF(B47&lt;=0,0,MIN(B47+C47,Inputs!$B$8))</f>
        <v>200</v>
      </c>
      <c r="E47" s="22" t="n">
        <f aca="false">D47-C47</f>
        <v>183.831329046231</v>
      </c>
      <c r="F47" s="23" t="n">
        <f aca="false">MAX(B47+C47-D47,0)</f>
        <v>624.939206365283</v>
      </c>
    </row>
    <row r="48" customFormat="false" ht="15" hidden="false" customHeight="false" outlineLevel="0" collapsed="false">
      <c r="A48" s="21" t="n">
        <v>44</v>
      </c>
      <c r="B48" s="22" t="n">
        <f aca="false">F47</f>
        <v>624.939206365283</v>
      </c>
      <c r="C48" s="22" t="n">
        <f aca="false">B48*Inputs!$B$5/12</f>
        <v>12.493576300586</v>
      </c>
      <c r="D48" s="22" t="n">
        <f aca="false">IF(B48&lt;=0,0,MIN(B48+C48,Inputs!$B$8))</f>
        <v>200</v>
      </c>
      <c r="E48" s="22" t="n">
        <f aca="false">D48-C48</f>
        <v>187.506423699414</v>
      </c>
      <c r="F48" s="23" t="n">
        <f aca="false">MAX(B48+C48-D48,0)</f>
        <v>437.432782665869</v>
      </c>
    </row>
    <row r="49" customFormat="false" ht="15" hidden="false" customHeight="false" outlineLevel="0" collapsed="false">
      <c r="A49" s="21" t="n">
        <v>45</v>
      </c>
      <c r="B49" s="22" t="n">
        <f aca="false">F48</f>
        <v>437.432782665869</v>
      </c>
      <c r="C49" s="22" t="n">
        <f aca="false">B49*Inputs!$B$5/12</f>
        <v>8.7450103801285</v>
      </c>
      <c r="D49" s="22" t="n">
        <f aca="false">IF(B49&lt;=0,0,MIN(B49+C49,Inputs!$B$8))</f>
        <v>200</v>
      </c>
      <c r="E49" s="22" t="n">
        <f aca="false">D49-C49</f>
        <v>191.254989619872</v>
      </c>
      <c r="F49" s="23" t="n">
        <f aca="false">MAX(B49+C49-D49,0)</f>
        <v>246.177793045998</v>
      </c>
    </row>
    <row r="50" customFormat="false" ht="15" hidden="false" customHeight="false" outlineLevel="0" collapsed="false">
      <c r="A50" s="21" t="n">
        <v>46</v>
      </c>
      <c r="B50" s="22" t="n">
        <f aca="false">F49</f>
        <v>246.177793045998</v>
      </c>
      <c r="C50" s="22" t="n">
        <f aca="false">B50*Inputs!$B$5/12</f>
        <v>4.92150437931124</v>
      </c>
      <c r="D50" s="22" t="n">
        <f aca="false">IF(B50&lt;=0,0,MIN(B50+C50,Inputs!$B$8))</f>
        <v>200</v>
      </c>
      <c r="E50" s="22" t="n">
        <f aca="false">D50-C50</f>
        <v>195.078495620689</v>
      </c>
      <c r="F50" s="23" t="n">
        <f aca="false">MAX(B50+C50-D50,0)</f>
        <v>51.099297425309</v>
      </c>
    </row>
    <row r="51" customFormat="false" ht="15" hidden="false" customHeight="false" outlineLevel="0" collapsed="false">
      <c r="A51" s="21" t="n">
        <v>47</v>
      </c>
      <c r="B51" s="22" t="n">
        <f aca="false">F50</f>
        <v>51.099297425309</v>
      </c>
      <c r="C51" s="22" t="n">
        <f aca="false">B51*Inputs!$B$5/12</f>
        <v>1.02156012102764</v>
      </c>
      <c r="D51" s="22" t="n">
        <f aca="false">IF(B51&lt;=0,0,MIN(B51+C51,Inputs!$B$8))</f>
        <v>52.1208575463366</v>
      </c>
      <c r="E51" s="22" t="n">
        <f aca="false">D51-C51</f>
        <v>51.099297425309</v>
      </c>
      <c r="F51" s="23" t="n">
        <f aca="false">MAX(B51+C51-D51,0)</f>
        <v>0</v>
      </c>
    </row>
    <row r="52" customFormat="false" ht="15" hidden="false" customHeight="false" outlineLevel="0" collapsed="false">
      <c r="A52" s="21" t="n">
        <v>48</v>
      </c>
      <c r="B52" s="22" t="n">
        <f aca="false">F51</f>
        <v>0</v>
      </c>
      <c r="C52" s="22" t="n">
        <f aca="false">B52*Inputs!$B$5/12</f>
        <v>0</v>
      </c>
      <c r="D52" s="22" t="n">
        <f aca="false">IF(B52&lt;=0,0,MIN(B52+C52,Inputs!$B$8))</f>
        <v>0</v>
      </c>
      <c r="E52" s="22" t="n">
        <f aca="false">D52-C52</f>
        <v>0</v>
      </c>
      <c r="F52" s="23" t="n">
        <f aca="false">MAX(B52+C52-D52,0)</f>
        <v>0</v>
      </c>
    </row>
    <row r="53" customFormat="false" ht="15" hidden="false" customHeight="false" outlineLevel="0" collapsed="false">
      <c r="A53" s="21" t="n">
        <v>49</v>
      </c>
      <c r="B53" s="22" t="n">
        <f aca="false">F52</f>
        <v>0</v>
      </c>
      <c r="C53" s="22" t="n">
        <f aca="false">B53*Inputs!$B$5/12</f>
        <v>0</v>
      </c>
      <c r="D53" s="22" t="n">
        <f aca="false">IF(B53&lt;=0,0,MIN(B53+C53,Inputs!$B$8))</f>
        <v>0</v>
      </c>
      <c r="E53" s="22" t="n">
        <f aca="false">D53-C53</f>
        <v>0</v>
      </c>
      <c r="F53" s="23" t="n">
        <f aca="false">MAX(B53+C53-D53,0)</f>
        <v>0</v>
      </c>
    </row>
    <row r="54" customFormat="false" ht="15" hidden="false" customHeight="false" outlineLevel="0" collapsed="false">
      <c r="A54" s="21" t="n">
        <v>50</v>
      </c>
      <c r="B54" s="22" t="n">
        <f aca="false">F53</f>
        <v>0</v>
      </c>
      <c r="C54" s="22" t="n">
        <f aca="false">B54*Inputs!$B$5/12</f>
        <v>0</v>
      </c>
      <c r="D54" s="22" t="n">
        <f aca="false">IF(B54&lt;=0,0,MIN(B54+C54,Inputs!$B$8))</f>
        <v>0</v>
      </c>
      <c r="E54" s="22" t="n">
        <f aca="false">D54-C54</f>
        <v>0</v>
      </c>
      <c r="F54" s="23" t="n">
        <f aca="false">MAX(B54+C54-D54,0)</f>
        <v>0</v>
      </c>
    </row>
    <row r="55" customFormat="false" ht="15" hidden="false" customHeight="false" outlineLevel="0" collapsed="false">
      <c r="A55" s="21" t="n">
        <v>51</v>
      </c>
      <c r="B55" s="22" t="n">
        <f aca="false">F54</f>
        <v>0</v>
      </c>
      <c r="C55" s="22" t="n">
        <f aca="false">B55*Inputs!$B$5/12</f>
        <v>0</v>
      </c>
      <c r="D55" s="22" t="n">
        <f aca="false">IF(B55&lt;=0,0,MIN(B55+C55,Inputs!$B$8))</f>
        <v>0</v>
      </c>
      <c r="E55" s="22" t="n">
        <f aca="false">D55-C55</f>
        <v>0</v>
      </c>
      <c r="F55" s="23" t="n">
        <f aca="false">MAX(B55+C55-D55,0)</f>
        <v>0</v>
      </c>
    </row>
    <row r="56" customFormat="false" ht="15" hidden="false" customHeight="false" outlineLevel="0" collapsed="false">
      <c r="A56" s="21" t="n">
        <v>52</v>
      </c>
      <c r="B56" s="22" t="n">
        <f aca="false">F55</f>
        <v>0</v>
      </c>
      <c r="C56" s="22" t="n">
        <f aca="false">B56*Inputs!$B$5/12</f>
        <v>0</v>
      </c>
      <c r="D56" s="22" t="n">
        <f aca="false">IF(B56&lt;=0,0,MIN(B56+C56,Inputs!$B$8))</f>
        <v>0</v>
      </c>
      <c r="E56" s="22" t="n">
        <f aca="false">D56-C56</f>
        <v>0</v>
      </c>
      <c r="F56" s="23" t="n">
        <f aca="false">MAX(B56+C56-D56,0)</f>
        <v>0</v>
      </c>
    </row>
    <row r="57" customFormat="false" ht="15" hidden="false" customHeight="false" outlineLevel="0" collapsed="false">
      <c r="A57" s="21" t="n">
        <v>53</v>
      </c>
      <c r="B57" s="22" t="n">
        <f aca="false">F56</f>
        <v>0</v>
      </c>
      <c r="C57" s="22" t="n">
        <f aca="false">B57*Inputs!$B$5/12</f>
        <v>0</v>
      </c>
      <c r="D57" s="22" t="n">
        <f aca="false">IF(B57&lt;=0,0,MIN(B57+C57,Inputs!$B$8))</f>
        <v>0</v>
      </c>
      <c r="E57" s="22" t="n">
        <f aca="false">D57-C57</f>
        <v>0</v>
      </c>
      <c r="F57" s="23" t="n">
        <f aca="false">MAX(B57+C57-D57,0)</f>
        <v>0</v>
      </c>
    </row>
    <row r="58" customFormat="false" ht="15" hidden="false" customHeight="false" outlineLevel="0" collapsed="false">
      <c r="A58" s="21" t="n">
        <v>54</v>
      </c>
      <c r="B58" s="22" t="n">
        <f aca="false">F57</f>
        <v>0</v>
      </c>
      <c r="C58" s="22" t="n">
        <f aca="false">B58*Inputs!$B$5/12</f>
        <v>0</v>
      </c>
      <c r="D58" s="22" t="n">
        <f aca="false">IF(B58&lt;=0,0,MIN(B58+C58,Inputs!$B$8))</f>
        <v>0</v>
      </c>
      <c r="E58" s="22" t="n">
        <f aca="false">D58-C58</f>
        <v>0</v>
      </c>
      <c r="F58" s="23" t="n">
        <f aca="false">MAX(B58+C58-D58,0)</f>
        <v>0</v>
      </c>
    </row>
    <row r="59" customFormat="false" ht="15" hidden="false" customHeight="false" outlineLevel="0" collapsed="false">
      <c r="A59" s="21" t="n">
        <v>55</v>
      </c>
      <c r="B59" s="22" t="n">
        <f aca="false">F58</f>
        <v>0</v>
      </c>
      <c r="C59" s="22" t="n">
        <f aca="false">B59*Inputs!$B$5/12</f>
        <v>0</v>
      </c>
      <c r="D59" s="22" t="n">
        <f aca="false">IF(B59&lt;=0,0,MIN(B59+C59,Inputs!$B$8))</f>
        <v>0</v>
      </c>
      <c r="E59" s="22" t="n">
        <f aca="false">D59-C59</f>
        <v>0</v>
      </c>
      <c r="F59" s="23" t="n">
        <f aca="false">MAX(B59+C59-D59,0)</f>
        <v>0</v>
      </c>
    </row>
    <row r="60" customFormat="false" ht="15" hidden="false" customHeight="false" outlineLevel="0" collapsed="false">
      <c r="A60" s="21" t="n">
        <v>56</v>
      </c>
      <c r="B60" s="22" t="n">
        <f aca="false">F59</f>
        <v>0</v>
      </c>
      <c r="C60" s="22" t="n">
        <f aca="false">B60*Inputs!$B$5/12</f>
        <v>0</v>
      </c>
      <c r="D60" s="22" t="n">
        <f aca="false">IF(B60&lt;=0,0,MIN(B60+C60,Inputs!$B$8))</f>
        <v>0</v>
      </c>
      <c r="E60" s="22" t="n">
        <f aca="false">D60-C60</f>
        <v>0</v>
      </c>
      <c r="F60" s="23" t="n">
        <f aca="false">MAX(B60+C60-D60,0)</f>
        <v>0</v>
      </c>
    </row>
    <row r="61" customFormat="false" ht="15" hidden="false" customHeight="false" outlineLevel="0" collapsed="false">
      <c r="A61" s="21" t="n">
        <v>57</v>
      </c>
      <c r="B61" s="22" t="n">
        <f aca="false">F60</f>
        <v>0</v>
      </c>
      <c r="C61" s="22" t="n">
        <f aca="false">B61*Inputs!$B$5/12</f>
        <v>0</v>
      </c>
      <c r="D61" s="22" t="n">
        <f aca="false">IF(B61&lt;=0,0,MIN(B61+C61,Inputs!$B$8))</f>
        <v>0</v>
      </c>
      <c r="E61" s="22" t="n">
        <f aca="false">D61-C61</f>
        <v>0</v>
      </c>
      <c r="F61" s="23" t="n">
        <f aca="false">MAX(B61+C61-D61,0)</f>
        <v>0</v>
      </c>
    </row>
    <row r="62" customFormat="false" ht="15" hidden="false" customHeight="false" outlineLevel="0" collapsed="false">
      <c r="A62" s="21" t="n">
        <v>58</v>
      </c>
      <c r="B62" s="22" t="n">
        <f aca="false">F61</f>
        <v>0</v>
      </c>
      <c r="C62" s="22" t="n">
        <f aca="false">B62*Inputs!$B$5/12</f>
        <v>0</v>
      </c>
      <c r="D62" s="22" t="n">
        <f aca="false">IF(B62&lt;=0,0,MIN(B62+C62,Inputs!$B$8))</f>
        <v>0</v>
      </c>
      <c r="E62" s="22" t="n">
        <f aca="false">D62-C62</f>
        <v>0</v>
      </c>
      <c r="F62" s="23" t="n">
        <f aca="false">MAX(B62+C62-D62,0)</f>
        <v>0</v>
      </c>
    </row>
    <row r="63" customFormat="false" ht="15" hidden="false" customHeight="false" outlineLevel="0" collapsed="false">
      <c r="A63" s="21" t="n">
        <v>59</v>
      </c>
      <c r="B63" s="22" t="n">
        <f aca="false">F62</f>
        <v>0</v>
      </c>
      <c r="C63" s="22" t="n">
        <f aca="false">B63*Inputs!$B$5/12</f>
        <v>0</v>
      </c>
      <c r="D63" s="22" t="n">
        <f aca="false">IF(B63&lt;=0,0,MIN(B63+C63,Inputs!$B$8))</f>
        <v>0</v>
      </c>
      <c r="E63" s="22" t="n">
        <f aca="false">D63-C63</f>
        <v>0</v>
      </c>
      <c r="F63" s="23" t="n">
        <f aca="false">MAX(B63+C63-D63,0)</f>
        <v>0</v>
      </c>
    </row>
    <row r="64" customFormat="false" ht="15" hidden="false" customHeight="false" outlineLevel="0" collapsed="false">
      <c r="A64" s="21" t="n">
        <v>60</v>
      </c>
      <c r="B64" s="22" t="n">
        <f aca="false">F63</f>
        <v>0</v>
      </c>
      <c r="C64" s="22" t="n">
        <f aca="false">B64*Inputs!$B$5/12</f>
        <v>0</v>
      </c>
      <c r="D64" s="22" t="n">
        <f aca="false">IF(B64&lt;=0,0,MIN(B64+C64,Inputs!$B$8))</f>
        <v>0</v>
      </c>
      <c r="E64" s="22" t="n">
        <f aca="false">D64-C64</f>
        <v>0</v>
      </c>
      <c r="F64" s="23" t="n">
        <f aca="false">MAX(B64+C64-D64,0)</f>
        <v>0</v>
      </c>
    </row>
    <row r="65" customFormat="false" ht="15" hidden="false" customHeight="false" outlineLevel="0" collapsed="false">
      <c r="A65" s="21" t="n">
        <v>61</v>
      </c>
      <c r="B65" s="22" t="n">
        <f aca="false">F64</f>
        <v>0</v>
      </c>
      <c r="C65" s="22" t="n">
        <f aca="false">B65*Inputs!$B$5/12</f>
        <v>0</v>
      </c>
      <c r="D65" s="22" t="n">
        <f aca="false">IF(B65&lt;=0,0,MIN(B65+C65,Inputs!$B$8))</f>
        <v>0</v>
      </c>
      <c r="E65" s="22" t="n">
        <f aca="false">D65-C65</f>
        <v>0</v>
      </c>
      <c r="F65" s="23" t="n">
        <f aca="false">MAX(B65+C65-D65,0)</f>
        <v>0</v>
      </c>
    </row>
    <row r="66" customFormat="false" ht="15" hidden="false" customHeight="false" outlineLevel="0" collapsed="false">
      <c r="A66" s="21" t="n">
        <v>62</v>
      </c>
      <c r="B66" s="22" t="n">
        <f aca="false">F65</f>
        <v>0</v>
      </c>
      <c r="C66" s="22" t="n">
        <f aca="false">B66*Inputs!$B$5/12</f>
        <v>0</v>
      </c>
      <c r="D66" s="22" t="n">
        <f aca="false">IF(B66&lt;=0,0,MIN(B66+C66,Inputs!$B$8))</f>
        <v>0</v>
      </c>
      <c r="E66" s="22" t="n">
        <f aca="false">D66-C66</f>
        <v>0</v>
      </c>
      <c r="F66" s="23" t="n">
        <f aca="false">MAX(B66+C66-D66,0)</f>
        <v>0</v>
      </c>
    </row>
    <row r="67" customFormat="false" ht="15" hidden="false" customHeight="false" outlineLevel="0" collapsed="false">
      <c r="A67" s="21" t="n">
        <v>63</v>
      </c>
      <c r="B67" s="22" t="n">
        <f aca="false">F66</f>
        <v>0</v>
      </c>
      <c r="C67" s="22" t="n">
        <f aca="false">B67*Inputs!$B$5/12</f>
        <v>0</v>
      </c>
      <c r="D67" s="22" t="n">
        <f aca="false">IF(B67&lt;=0,0,MIN(B67+C67,Inputs!$B$8))</f>
        <v>0</v>
      </c>
      <c r="E67" s="22" t="n">
        <f aca="false">D67-C67</f>
        <v>0</v>
      </c>
      <c r="F67" s="23" t="n">
        <f aca="false">MAX(B67+C67-D67,0)</f>
        <v>0</v>
      </c>
    </row>
    <row r="68" customFormat="false" ht="15" hidden="false" customHeight="false" outlineLevel="0" collapsed="false">
      <c r="A68" s="21" t="n">
        <v>64</v>
      </c>
      <c r="B68" s="22" t="n">
        <f aca="false">F67</f>
        <v>0</v>
      </c>
      <c r="C68" s="22" t="n">
        <f aca="false">B68*Inputs!$B$5/12</f>
        <v>0</v>
      </c>
      <c r="D68" s="22" t="n">
        <f aca="false">IF(B68&lt;=0,0,MIN(B68+C68,Inputs!$B$8))</f>
        <v>0</v>
      </c>
      <c r="E68" s="22" t="n">
        <f aca="false">D68-C68</f>
        <v>0</v>
      </c>
      <c r="F68" s="23" t="n">
        <f aca="false">MAX(B68+C68-D68,0)</f>
        <v>0</v>
      </c>
    </row>
    <row r="69" customFormat="false" ht="15" hidden="false" customHeight="false" outlineLevel="0" collapsed="false">
      <c r="A69" s="21" t="n">
        <v>65</v>
      </c>
      <c r="B69" s="22" t="n">
        <f aca="false">F68</f>
        <v>0</v>
      </c>
      <c r="C69" s="22" t="n">
        <f aca="false">B69*Inputs!$B$5/12</f>
        <v>0</v>
      </c>
      <c r="D69" s="22" t="n">
        <f aca="false">IF(B69&lt;=0,0,MIN(B69+C69,Inputs!$B$8))</f>
        <v>0</v>
      </c>
      <c r="E69" s="22" t="n">
        <f aca="false">D69-C69</f>
        <v>0</v>
      </c>
      <c r="F69" s="23" t="n">
        <f aca="false">MAX(B69+C69-D69,0)</f>
        <v>0</v>
      </c>
    </row>
    <row r="70" customFormat="false" ht="15" hidden="false" customHeight="false" outlineLevel="0" collapsed="false">
      <c r="A70" s="21" t="n">
        <v>66</v>
      </c>
      <c r="B70" s="22" t="n">
        <f aca="false">F69</f>
        <v>0</v>
      </c>
      <c r="C70" s="22" t="n">
        <f aca="false">B70*Inputs!$B$5/12</f>
        <v>0</v>
      </c>
      <c r="D70" s="22" t="n">
        <f aca="false">IF(B70&lt;=0,0,MIN(B70+C70,Inputs!$B$8))</f>
        <v>0</v>
      </c>
      <c r="E70" s="22" t="n">
        <f aca="false">D70-C70</f>
        <v>0</v>
      </c>
      <c r="F70" s="23" t="n">
        <f aca="false">MAX(B70+C70-D70,0)</f>
        <v>0</v>
      </c>
    </row>
    <row r="71" customFormat="false" ht="15" hidden="false" customHeight="false" outlineLevel="0" collapsed="false">
      <c r="A71" s="21" t="n">
        <v>67</v>
      </c>
      <c r="B71" s="22" t="n">
        <f aca="false">F70</f>
        <v>0</v>
      </c>
      <c r="C71" s="22" t="n">
        <f aca="false">B71*Inputs!$B$5/12</f>
        <v>0</v>
      </c>
      <c r="D71" s="22" t="n">
        <f aca="false">IF(B71&lt;=0,0,MIN(B71+C71,Inputs!$B$8))</f>
        <v>0</v>
      </c>
      <c r="E71" s="22" t="n">
        <f aca="false">D71-C71</f>
        <v>0</v>
      </c>
      <c r="F71" s="23" t="n">
        <f aca="false">MAX(B71+C71-D71,0)</f>
        <v>0</v>
      </c>
    </row>
    <row r="72" customFormat="false" ht="15" hidden="false" customHeight="false" outlineLevel="0" collapsed="false">
      <c r="A72" s="21" t="n">
        <v>68</v>
      </c>
      <c r="B72" s="22" t="n">
        <f aca="false">F71</f>
        <v>0</v>
      </c>
      <c r="C72" s="22" t="n">
        <f aca="false">B72*Inputs!$B$5/12</f>
        <v>0</v>
      </c>
      <c r="D72" s="22" t="n">
        <f aca="false">IF(B72&lt;=0,0,MIN(B72+C72,Inputs!$B$8))</f>
        <v>0</v>
      </c>
      <c r="E72" s="22" t="n">
        <f aca="false">D72-C72</f>
        <v>0</v>
      </c>
      <c r="F72" s="23" t="n">
        <f aca="false">MAX(B72+C72-D72,0)</f>
        <v>0</v>
      </c>
    </row>
    <row r="73" customFormat="false" ht="15" hidden="false" customHeight="false" outlineLevel="0" collapsed="false">
      <c r="A73" s="21" t="n">
        <v>69</v>
      </c>
      <c r="B73" s="22" t="n">
        <f aca="false">F72</f>
        <v>0</v>
      </c>
      <c r="C73" s="22" t="n">
        <f aca="false">B73*Inputs!$B$5/12</f>
        <v>0</v>
      </c>
      <c r="D73" s="22" t="n">
        <f aca="false">IF(B73&lt;=0,0,MIN(B73+C73,Inputs!$B$8))</f>
        <v>0</v>
      </c>
      <c r="E73" s="22" t="n">
        <f aca="false">D73-C73</f>
        <v>0</v>
      </c>
      <c r="F73" s="23" t="n">
        <f aca="false">MAX(B73+C73-D73,0)</f>
        <v>0</v>
      </c>
    </row>
    <row r="74" customFormat="false" ht="15" hidden="false" customHeight="false" outlineLevel="0" collapsed="false">
      <c r="A74" s="21" t="n">
        <v>70</v>
      </c>
      <c r="B74" s="22" t="n">
        <f aca="false">F73</f>
        <v>0</v>
      </c>
      <c r="C74" s="22" t="n">
        <f aca="false">B74*Inputs!$B$5/12</f>
        <v>0</v>
      </c>
      <c r="D74" s="22" t="n">
        <f aca="false">IF(B74&lt;=0,0,MIN(B74+C74,Inputs!$B$8))</f>
        <v>0</v>
      </c>
      <c r="E74" s="22" t="n">
        <f aca="false">D74-C74</f>
        <v>0</v>
      </c>
      <c r="F74" s="23" t="n">
        <f aca="false">MAX(B74+C74-D74,0)</f>
        <v>0</v>
      </c>
    </row>
    <row r="75" customFormat="false" ht="15" hidden="false" customHeight="false" outlineLevel="0" collapsed="false">
      <c r="A75" s="21" t="n">
        <v>71</v>
      </c>
      <c r="B75" s="22" t="n">
        <f aca="false">F74</f>
        <v>0</v>
      </c>
      <c r="C75" s="22" t="n">
        <f aca="false">B75*Inputs!$B$5/12</f>
        <v>0</v>
      </c>
      <c r="D75" s="22" t="n">
        <f aca="false">IF(B75&lt;=0,0,MIN(B75+C75,Inputs!$B$8))</f>
        <v>0</v>
      </c>
      <c r="E75" s="22" t="n">
        <f aca="false">D75-C75</f>
        <v>0</v>
      </c>
      <c r="F75" s="23" t="n">
        <f aca="false">MAX(B75+C75-D75,0)</f>
        <v>0</v>
      </c>
    </row>
    <row r="76" customFormat="false" ht="15" hidden="false" customHeight="false" outlineLevel="0" collapsed="false">
      <c r="A76" s="21" t="n">
        <v>72</v>
      </c>
      <c r="B76" s="22" t="n">
        <f aca="false">F75</f>
        <v>0</v>
      </c>
      <c r="C76" s="22" t="n">
        <f aca="false">B76*Inputs!$B$5/12</f>
        <v>0</v>
      </c>
      <c r="D76" s="22" t="n">
        <f aca="false">IF(B76&lt;=0,0,MIN(B76+C76,Inputs!$B$8))</f>
        <v>0</v>
      </c>
      <c r="E76" s="22" t="n">
        <f aca="false">D76-C76</f>
        <v>0</v>
      </c>
      <c r="F76" s="23" t="n">
        <f aca="false">MAX(B76+C76-D76,0)</f>
        <v>0</v>
      </c>
    </row>
    <row r="77" customFormat="false" ht="15" hidden="false" customHeight="false" outlineLevel="0" collapsed="false">
      <c r="A77" s="21" t="n">
        <v>73</v>
      </c>
      <c r="B77" s="22" t="n">
        <f aca="false">F76</f>
        <v>0</v>
      </c>
      <c r="C77" s="22" t="n">
        <f aca="false">B77*Inputs!$B$5/12</f>
        <v>0</v>
      </c>
      <c r="D77" s="22" t="n">
        <f aca="false">IF(B77&lt;=0,0,MIN(B77+C77,Inputs!$B$8))</f>
        <v>0</v>
      </c>
      <c r="E77" s="22" t="n">
        <f aca="false">D77-C77</f>
        <v>0</v>
      </c>
      <c r="F77" s="23" t="n">
        <f aca="false">MAX(B77+C77-D77,0)</f>
        <v>0</v>
      </c>
    </row>
    <row r="78" customFormat="false" ht="15" hidden="false" customHeight="false" outlineLevel="0" collapsed="false">
      <c r="A78" s="21" t="n">
        <v>74</v>
      </c>
      <c r="B78" s="22" t="n">
        <f aca="false">F77</f>
        <v>0</v>
      </c>
      <c r="C78" s="22" t="n">
        <f aca="false">B78*Inputs!$B$5/12</f>
        <v>0</v>
      </c>
      <c r="D78" s="22" t="n">
        <f aca="false">IF(B78&lt;=0,0,MIN(B78+C78,Inputs!$B$8))</f>
        <v>0</v>
      </c>
      <c r="E78" s="22" t="n">
        <f aca="false">D78-C78</f>
        <v>0</v>
      </c>
      <c r="F78" s="23" t="n">
        <f aca="false">MAX(B78+C78-D78,0)</f>
        <v>0</v>
      </c>
    </row>
    <row r="79" customFormat="false" ht="15" hidden="false" customHeight="false" outlineLevel="0" collapsed="false">
      <c r="A79" s="21" t="n">
        <v>75</v>
      </c>
      <c r="B79" s="22" t="n">
        <f aca="false">F78</f>
        <v>0</v>
      </c>
      <c r="C79" s="22" t="n">
        <f aca="false">B79*Inputs!$B$5/12</f>
        <v>0</v>
      </c>
      <c r="D79" s="22" t="n">
        <f aca="false">IF(B79&lt;=0,0,MIN(B79+C79,Inputs!$B$8))</f>
        <v>0</v>
      </c>
      <c r="E79" s="22" t="n">
        <f aca="false">D79-C79</f>
        <v>0</v>
      </c>
      <c r="F79" s="23" t="n">
        <f aca="false">MAX(B79+C79-D79,0)</f>
        <v>0</v>
      </c>
    </row>
    <row r="80" customFormat="false" ht="15" hidden="false" customHeight="false" outlineLevel="0" collapsed="false">
      <c r="A80" s="21" t="n">
        <v>76</v>
      </c>
      <c r="B80" s="22" t="n">
        <f aca="false">F79</f>
        <v>0</v>
      </c>
      <c r="C80" s="22" t="n">
        <f aca="false">B80*Inputs!$B$5/12</f>
        <v>0</v>
      </c>
      <c r="D80" s="22" t="n">
        <f aca="false">IF(B80&lt;=0,0,MIN(B80+C80,Inputs!$B$8))</f>
        <v>0</v>
      </c>
      <c r="E80" s="22" t="n">
        <f aca="false">D80-C80</f>
        <v>0</v>
      </c>
      <c r="F80" s="23" t="n">
        <f aca="false">MAX(B80+C80-D80,0)</f>
        <v>0</v>
      </c>
    </row>
    <row r="81" customFormat="false" ht="15" hidden="false" customHeight="false" outlineLevel="0" collapsed="false">
      <c r="A81" s="21" t="n">
        <v>77</v>
      </c>
      <c r="B81" s="22" t="n">
        <f aca="false">F80</f>
        <v>0</v>
      </c>
      <c r="C81" s="22" t="n">
        <f aca="false">B81*Inputs!$B$5/12</f>
        <v>0</v>
      </c>
      <c r="D81" s="22" t="n">
        <f aca="false">IF(B81&lt;=0,0,MIN(B81+C81,Inputs!$B$8))</f>
        <v>0</v>
      </c>
      <c r="E81" s="22" t="n">
        <f aca="false">D81-C81</f>
        <v>0</v>
      </c>
      <c r="F81" s="23" t="n">
        <f aca="false">MAX(B81+C81-D81,0)</f>
        <v>0</v>
      </c>
    </row>
    <row r="82" customFormat="false" ht="15" hidden="false" customHeight="false" outlineLevel="0" collapsed="false">
      <c r="A82" s="21" t="n">
        <v>78</v>
      </c>
      <c r="B82" s="22" t="n">
        <f aca="false">F81</f>
        <v>0</v>
      </c>
      <c r="C82" s="22" t="n">
        <f aca="false">B82*Inputs!$B$5/12</f>
        <v>0</v>
      </c>
      <c r="D82" s="22" t="n">
        <f aca="false">IF(B82&lt;=0,0,MIN(B82+C82,Inputs!$B$8))</f>
        <v>0</v>
      </c>
      <c r="E82" s="22" t="n">
        <f aca="false">D82-C82</f>
        <v>0</v>
      </c>
      <c r="F82" s="23" t="n">
        <f aca="false">MAX(B82+C82-D82,0)</f>
        <v>0</v>
      </c>
    </row>
    <row r="83" customFormat="false" ht="15" hidden="false" customHeight="false" outlineLevel="0" collapsed="false">
      <c r="A83" s="21" t="n">
        <v>79</v>
      </c>
      <c r="B83" s="22" t="n">
        <f aca="false">F82</f>
        <v>0</v>
      </c>
      <c r="C83" s="22" t="n">
        <f aca="false">B83*Inputs!$B$5/12</f>
        <v>0</v>
      </c>
      <c r="D83" s="22" t="n">
        <f aca="false">IF(B83&lt;=0,0,MIN(B83+C83,Inputs!$B$8))</f>
        <v>0</v>
      </c>
      <c r="E83" s="22" t="n">
        <f aca="false">D83-C83</f>
        <v>0</v>
      </c>
      <c r="F83" s="23" t="n">
        <f aca="false">MAX(B83+C83-D83,0)</f>
        <v>0</v>
      </c>
    </row>
    <row r="84" customFormat="false" ht="15" hidden="false" customHeight="false" outlineLevel="0" collapsed="false">
      <c r="A84" s="21" t="n">
        <v>80</v>
      </c>
      <c r="B84" s="22" t="n">
        <f aca="false">F83</f>
        <v>0</v>
      </c>
      <c r="C84" s="22" t="n">
        <f aca="false">B84*Inputs!$B$5/12</f>
        <v>0</v>
      </c>
      <c r="D84" s="22" t="n">
        <f aca="false">IF(B84&lt;=0,0,MIN(B84+C84,Inputs!$B$8))</f>
        <v>0</v>
      </c>
      <c r="E84" s="22" t="n">
        <f aca="false">D84-C84</f>
        <v>0</v>
      </c>
      <c r="F84" s="23" t="n">
        <f aca="false">MAX(B84+C84-D84,0)</f>
        <v>0</v>
      </c>
    </row>
    <row r="85" customFormat="false" ht="15" hidden="false" customHeight="false" outlineLevel="0" collapsed="false">
      <c r="A85" s="21" t="n">
        <v>81</v>
      </c>
      <c r="B85" s="22" t="n">
        <f aca="false">F84</f>
        <v>0</v>
      </c>
      <c r="C85" s="22" t="n">
        <f aca="false">B85*Inputs!$B$5/12</f>
        <v>0</v>
      </c>
      <c r="D85" s="22" t="n">
        <f aca="false">IF(B85&lt;=0,0,MIN(B85+C85,Inputs!$B$8))</f>
        <v>0</v>
      </c>
      <c r="E85" s="22" t="n">
        <f aca="false">D85-C85</f>
        <v>0</v>
      </c>
      <c r="F85" s="23" t="n">
        <f aca="false">MAX(B85+C85-D85,0)</f>
        <v>0</v>
      </c>
    </row>
    <row r="86" customFormat="false" ht="15" hidden="false" customHeight="false" outlineLevel="0" collapsed="false">
      <c r="A86" s="21" t="n">
        <v>82</v>
      </c>
      <c r="B86" s="22" t="n">
        <f aca="false">F85</f>
        <v>0</v>
      </c>
      <c r="C86" s="22" t="n">
        <f aca="false">B86*Inputs!$B$5/12</f>
        <v>0</v>
      </c>
      <c r="D86" s="22" t="n">
        <f aca="false">IF(B86&lt;=0,0,MIN(B86+C86,Inputs!$B$8))</f>
        <v>0</v>
      </c>
      <c r="E86" s="22" t="n">
        <f aca="false">D86-C86</f>
        <v>0</v>
      </c>
      <c r="F86" s="23" t="n">
        <f aca="false">MAX(B86+C86-D86,0)</f>
        <v>0</v>
      </c>
    </row>
    <row r="87" customFormat="false" ht="15" hidden="false" customHeight="false" outlineLevel="0" collapsed="false">
      <c r="A87" s="21" t="n">
        <v>83</v>
      </c>
      <c r="B87" s="22" t="n">
        <f aca="false">F86</f>
        <v>0</v>
      </c>
      <c r="C87" s="22" t="n">
        <f aca="false">B87*Inputs!$B$5/12</f>
        <v>0</v>
      </c>
      <c r="D87" s="22" t="n">
        <f aca="false">IF(B87&lt;=0,0,MIN(B87+C87,Inputs!$B$8))</f>
        <v>0</v>
      </c>
      <c r="E87" s="22" t="n">
        <f aca="false">D87-C87</f>
        <v>0</v>
      </c>
      <c r="F87" s="23" t="n">
        <f aca="false">MAX(B87+C87-D87,0)</f>
        <v>0</v>
      </c>
    </row>
    <row r="88" customFormat="false" ht="15" hidden="false" customHeight="false" outlineLevel="0" collapsed="false">
      <c r="A88" s="21" t="n">
        <v>84</v>
      </c>
      <c r="B88" s="22" t="n">
        <f aca="false">F87</f>
        <v>0</v>
      </c>
      <c r="C88" s="22" t="n">
        <f aca="false">B88*Inputs!$B$5/12</f>
        <v>0</v>
      </c>
      <c r="D88" s="22" t="n">
        <f aca="false">IF(B88&lt;=0,0,MIN(B88+C88,Inputs!$B$8))</f>
        <v>0</v>
      </c>
      <c r="E88" s="22" t="n">
        <f aca="false">D88-C88</f>
        <v>0</v>
      </c>
      <c r="F88" s="23" t="n">
        <f aca="false">MAX(B88+C88-D88,0)</f>
        <v>0</v>
      </c>
    </row>
    <row r="89" customFormat="false" ht="15" hidden="false" customHeight="false" outlineLevel="0" collapsed="false">
      <c r="A89" s="21" t="n">
        <v>85</v>
      </c>
      <c r="B89" s="22" t="n">
        <f aca="false">F88</f>
        <v>0</v>
      </c>
      <c r="C89" s="22" t="n">
        <f aca="false">B89*Inputs!$B$5/12</f>
        <v>0</v>
      </c>
      <c r="D89" s="22" t="n">
        <f aca="false">IF(B89&lt;=0,0,MIN(B89+C89,Inputs!$B$8))</f>
        <v>0</v>
      </c>
      <c r="E89" s="22" t="n">
        <f aca="false">D89-C89</f>
        <v>0</v>
      </c>
      <c r="F89" s="23" t="n">
        <f aca="false">MAX(B89+C89-D89,0)</f>
        <v>0</v>
      </c>
    </row>
    <row r="90" customFormat="false" ht="15" hidden="false" customHeight="false" outlineLevel="0" collapsed="false">
      <c r="A90" s="21" t="n">
        <v>86</v>
      </c>
      <c r="B90" s="22" t="n">
        <f aca="false">F89</f>
        <v>0</v>
      </c>
      <c r="C90" s="22" t="n">
        <f aca="false">B90*Inputs!$B$5/12</f>
        <v>0</v>
      </c>
      <c r="D90" s="22" t="n">
        <f aca="false">IF(B90&lt;=0,0,MIN(B90+C90,Inputs!$B$8))</f>
        <v>0</v>
      </c>
      <c r="E90" s="22" t="n">
        <f aca="false">D90-C90</f>
        <v>0</v>
      </c>
      <c r="F90" s="23" t="n">
        <f aca="false">MAX(B90+C90-D90,0)</f>
        <v>0</v>
      </c>
    </row>
    <row r="91" customFormat="false" ht="15" hidden="false" customHeight="false" outlineLevel="0" collapsed="false">
      <c r="A91" s="21" t="n">
        <v>87</v>
      </c>
      <c r="B91" s="22" t="n">
        <f aca="false">F90</f>
        <v>0</v>
      </c>
      <c r="C91" s="22" t="n">
        <f aca="false">B91*Inputs!$B$5/12</f>
        <v>0</v>
      </c>
      <c r="D91" s="22" t="n">
        <f aca="false">IF(B91&lt;=0,0,MIN(B91+C91,Inputs!$B$8))</f>
        <v>0</v>
      </c>
      <c r="E91" s="22" t="n">
        <f aca="false">D91-C91</f>
        <v>0</v>
      </c>
      <c r="F91" s="23" t="n">
        <f aca="false">MAX(B91+C91-D91,0)</f>
        <v>0</v>
      </c>
    </row>
    <row r="92" customFormat="false" ht="15" hidden="false" customHeight="false" outlineLevel="0" collapsed="false">
      <c r="A92" s="21" t="n">
        <v>88</v>
      </c>
      <c r="B92" s="22" t="n">
        <f aca="false">F91</f>
        <v>0</v>
      </c>
      <c r="C92" s="22" t="n">
        <f aca="false">B92*Inputs!$B$5/12</f>
        <v>0</v>
      </c>
      <c r="D92" s="22" t="n">
        <f aca="false">IF(B92&lt;=0,0,MIN(B92+C92,Inputs!$B$8))</f>
        <v>0</v>
      </c>
      <c r="E92" s="22" t="n">
        <f aca="false">D92-C92</f>
        <v>0</v>
      </c>
      <c r="F92" s="23" t="n">
        <f aca="false">MAX(B92+C92-D92,0)</f>
        <v>0</v>
      </c>
    </row>
    <row r="93" customFormat="false" ht="15" hidden="false" customHeight="false" outlineLevel="0" collapsed="false">
      <c r="A93" s="21" t="n">
        <v>89</v>
      </c>
      <c r="B93" s="22" t="n">
        <f aca="false">F92</f>
        <v>0</v>
      </c>
      <c r="C93" s="22" t="n">
        <f aca="false">B93*Inputs!$B$5/12</f>
        <v>0</v>
      </c>
      <c r="D93" s="22" t="n">
        <f aca="false">IF(B93&lt;=0,0,MIN(B93+C93,Inputs!$B$8))</f>
        <v>0</v>
      </c>
      <c r="E93" s="22" t="n">
        <f aca="false">D93-C93</f>
        <v>0</v>
      </c>
      <c r="F93" s="23" t="n">
        <f aca="false">MAX(B93+C93-D93,0)</f>
        <v>0</v>
      </c>
    </row>
    <row r="94" customFormat="false" ht="15" hidden="false" customHeight="false" outlineLevel="0" collapsed="false">
      <c r="A94" s="21" t="n">
        <v>90</v>
      </c>
      <c r="B94" s="22" t="n">
        <f aca="false">F93</f>
        <v>0</v>
      </c>
      <c r="C94" s="22" t="n">
        <f aca="false">B94*Inputs!$B$5/12</f>
        <v>0</v>
      </c>
      <c r="D94" s="22" t="n">
        <f aca="false">IF(B94&lt;=0,0,MIN(B94+C94,Inputs!$B$8))</f>
        <v>0</v>
      </c>
      <c r="E94" s="22" t="n">
        <f aca="false">D94-C94</f>
        <v>0</v>
      </c>
      <c r="F94" s="23" t="n">
        <f aca="false">MAX(B94+C94-D94,0)</f>
        <v>0</v>
      </c>
    </row>
    <row r="95" customFormat="false" ht="15" hidden="false" customHeight="false" outlineLevel="0" collapsed="false">
      <c r="A95" s="21" t="n">
        <v>91</v>
      </c>
      <c r="B95" s="22" t="n">
        <f aca="false">F94</f>
        <v>0</v>
      </c>
      <c r="C95" s="22" t="n">
        <f aca="false">B95*Inputs!$B$5/12</f>
        <v>0</v>
      </c>
      <c r="D95" s="22" t="n">
        <f aca="false">IF(B95&lt;=0,0,MIN(B95+C95,Inputs!$B$8))</f>
        <v>0</v>
      </c>
      <c r="E95" s="22" t="n">
        <f aca="false">D95-C95</f>
        <v>0</v>
      </c>
      <c r="F95" s="23" t="n">
        <f aca="false">MAX(B95+C95-D95,0)</f>
        <v>0</v>
      </c>
    </row>
    <row r="96" customFormat="false" ht="15" hidden="false" customHeight="false" outlineLevel="0" collapsed="false">
      <c r="A96" s="21" t="n">
        <v>92</v>
      </c>
      <c r="B96" s="22" t="n">
        <f aca="false">F95</f>
        <v>0</v>
      </c>
      <c r="C96" s="22" t="n">
        <f aca="false">B96*Inputs!$B$5/12</f>
        <v>0</v>
      </c>
      <c r="D96" s="22" t="n">
        <f aca="false">IF(B96&lt;=0,0,MIN(B96+C96,Inputs!$B$8))</f>
        <v>0</v>
      </c>
      <c r="E96" s="22" t="n">
        <f aca="false">D96-C96</f>
        <v>0</v>
      </c>
      <c r="F96" s="23" t="n">
        <f aca="false">MAX(B96+C96-D96,0)</f>
        <v>0</v>
      </c>
    </row>
    <row r="97" customFormat="false" ht="15" hidden="false" customHeight="false" outlineLevel="0" collapsed="false">
      <c r="A97" s="21" t="n">
        <v>93</v>
      </c>
      <c r="B97" s="22" t="n">
        <f aca="false">F96</f>
        <v>0</v>
      </c>
      <c r="C97" s="22" t="n">
        <f aca="false">B97*Inputs!$B$5/12</f>
        <v>0</v>
      </c>
      <c r="D97" s="22" t="n">
        <f aca="false">IF(B97&lt;=0,0,MIN(B97+C97,Inputs!$B$8))</f>
        <v>0</v>
      </c>
      <c r="E97" s="22" t="n">
        <f aca="false">D97-C97</f>
        <v>0</v>
      </c>
      <c r="F97" s="23" t="n">
        <f aca="false">MAX(B97+C97-D97,0)</f>
        <v>0</v>
      </c>
    </row>
    <row r="98" customFormat="false" ht="15" hidden="false" customHeight="false" outlineLevel="0" collapsed="false">
      <c r="A98" s="21" t="n">
        <v>94</v>
      </c>
      <c r="B98" s="22" t="n">
        <f aca="false">F97</f>
        <v>0</v>
      </c>
      <c r="C98" s="22" t="n">
        <f aca="false">B98*Inputs!$B$5/12</f>
        <v>0</v>
      </c>
      <c r="D98" s="22" t="n">
        <f aca="false">IF(B98&lt;=0,0,MIN(B98+C98,Inputs!$B$8))</f>
        <v>0</v>
      </c>
      <c r="E98" s="22" t="n">
        <f aca="false">D98-C98</f>
        <v>0</v>
      </c>
      <c r="F98" s="23" t="n">
        <f aca="false">MAX(B98+C98-D98,0)</f>
        <v>0</v>
      </c>
    </row>
    <row r="99" customFormat="false" ht="15" hidden="false" customHeight="false" outlineLevel="0" collapsed="false">
      <c r="A99" s="21" t="n">
        <v>95</v>
      </c>
      <c r="B99" s="22" t="n">
        <f aca="false">F98</f>
        <v>0</v>
      </c>
      <c r="C99" s="22" t="n">
        <f aca="false">B99*Inputs!$B$5/12</f>
        <v>0</v>
      </c>
      <c r="D99" s="22" t="n">
        <f aca="false">IF(B99&lt;=0,0,MIN(B99+C99,Inputs!$B$8))</f>
        <v>0</v>
      </c>
      <c r="E99" s="22" t="n">
        <f aca="false">D99-C99</f>
        <v>0</v>
      </c>
      <c r="F99" s="23" t="n">
        <f aca="false">MAX(B99+C99-D99,0)</f>
        <v>0</v>
      </c>
    </row>
    <row r="100" customFormat="false" ht="15" hidden="false" customHeight="false" outlineLevel="0" collapsed="false">
      <c r="A100" s="21" t="n">
        <v>96</v>
      </c>
      <c r="B100" s="22" t="n">
        <f aca="false">F99</f>
        <v>0</v>
      </c>
      <c r="C100" s="22" t="n">
        <f aca="false">B100*Inputs!$B$5/12</f>
        <v>0</v>
      </c>
      <c r="D100" s="22" t="n">
        <f aca="false">IF(B100&lt;=0,0,MIN(B100+C100,Inputs!$B$8))</f>
        <v>0</v>
      </c>
      <c r="E100" s="22" t="n">
        <f aca="false">D100-C100</f>
        <v>0</v>
      </c>
      <c r="F100" s="23" t="n">
        <f aca="false">MAX(B100+C100-D100,0)</f>
        <v>0</v>
      </c>
    </row>
    <row r="101" customFormat="false" ht="15" hidden="false" customHeight="false" outlineLevel="0" collapsed="false">
      <c r="A101" s="21" t="n">
        <v>97</v>
      </c>
      <c r="B101" s="22" t="n">
        <f aca="false">F100</f>
        <v>0</v>
      </c>
      <c r="C101" s="22" t="n">
        <f aca="false">B101*Inputs!$B$5/12</f>
        <v>0</v>
      </c>
      <c r="D101" s="22" t="n">
        <f aca="false">IF(B101&lt;=0,0,MIN(B101+C101,Inputs!$B$8))</f>
        <v>0</v>
      </c>
      <c r="E101" s="22" t="n">
        <f aca="false">D101-C101</f>
        <v>0</v>
      </c>
      <c r="F101" s="23" t="n">
        <f aca="false">MAX(B101+C101-D101,0)</f>
        <v>0</v>
      </c>
    </row>
    <row r="102" customFormat="false" ht="15" hidden="false" customHeight="false" outlineLevel="0" collapsed="false">
      <c r="A102" s="21" t="n">
        <v>98</v>
      </c>
      <c r="B102" s="22" t="n">
        <f aca="false">F101</f>
        <v>0</v>
      </c>
      <c r="C102" s="22" t="n">
        <f aca="false">B102*Inputs!$B$5/12</f>
        <v>0</v>
      </c>
      <c r="D102" s="22" t="n">
        <f aca="false">IF(B102&lt;=0,0,MIN(B102+C102,Inputs!$B$8))</f>
        <v>0</v>
      </c>
      <c r="E102" s="22" t="n">
        <f aca="false">D102-C102</f>
        <v>0</v>
      </c>
      <c r="F102" s="23" t="n">
        <f aca="false">MAX(B102+C102-D102,0)</f>
        <v>0</v>
      </c>
    </row>
    <row r="103" customFormat="false" ht="15" hidden="false" customHeight="false" outlineLevel="0" collapsed="false">
      <c r="A103" s="21" t="n">
        <v>99</v>
      </c>
      <c r="B103" s="22" t="n">
        <f aca="false">F102</f>
        <v>0</v>
      </c>
      <c r="C103" s="22" t="n">
        <f aca="false">B103*Inputs!$B$5/12</f>
        <v>0</v>
      </c>
      <c r="D103" s="22" t="n">
        <f aca="false">IF(B103&lt;=0,0,MIN(B103+C103,Inputs!$B$8))</f>
        <v>0</v>
      </c>
      <c r="E103" s="22" t="n">
        <f aca="false">D103-C103</f>
        <v>0</v>
      </c>
      <c r="F103" s="23" t="n">
        <f aca="false">MAX(B103+C103-D103,0)</f>
        <v>0</v>
      </c>
    </row>
    <row r="104" customFormat="false" ht="15" hidden="false" customHeight="false" outlineLevel="0" collapsed="false">
      <c r="A104" s="21" t="n">
        <v>100</v>
      </c>
      <c r="B104" s="22" t="n">
        <f aca="false">F103</f>
        <v>0</v>
      </c>
      <c r="C104" s="22" t="n">
        <f aca="false">B104*Inputs!$B$5/12</f>
        <v>0</v>
      </c>
      <c r="D104" s="22" t="n">
        <f aca="false">IF(B104&lt;=0,0,MIN(B104+C104,Inputs!$B$8))</f>
        <v>0</v>
      </c>
      <c r="E104" s="22" t="n">
        <f aca="false">D104-C104</f>
        <v>0</v>
      </c>
      <c r="F104" s="23" t="n">
        <f aca="false">MAX(B104+C104-D104,0)</f>
        <v>0</v>
      </c>
    </row>
    <row r="105" customFormat="false" ht="15" hidden="false" customHeight="false" outlineLevel="0" collapsed="false">
      <c r="A105" s="21" t="n">
        <v>101</v>
      </c>
      <c r="B105" s="22" t="n">
        <f aca="false">F104</f>
        <v>0</v>
      </c>
      <c r="C105" s="22" t="n">
        <f aca="false">B105*Inputs!$B$5/12</f>
        <v>0</v>
      </c>
      <c r="D105" s="22" t="n">
        <f aca="false">IF(B105&lt;=0,0,MIN(B105+C105,Inputs!$B$8))</f>
        <v>0</v>
      </c>
      <c r="E105" s="22" t="n">
        <f aca="false">D105-C105</f>
        <v>0</v>
      </c>
      <c r="F105" s="23" t="n">
        <f aca="false">MAX(B105+C105-D105,0)</f>
        <v>0</v>
      </c>
    </row>
    <row r="106" customFormat="false" ht="15" hidden="false" customHeight="false" outlineLevel="0" collapsed="false">
      <c r="A106" s="21" t="n">
        <v>102</v>
      </c>
      <c r="B106" s="22" t="n">
        <f aca="false">F105</f>
        <v>0</v>
      </c>
      <c r="C106" s="22" t="n">
        <f aca="false">B106*Inputs!$B$5/12</f>
        <v>0</v>
      </c>
      <c r="D106" s="22" t="n">
        <f aca="false">IF(B106&lt;=0,0,MIN(B106+C106,Inputs!$B$8))</f>
        <v>0</v>
      </c>
      <c r="E106" s="22" t="n">
        <f aca="false">D106-C106</f>
        <v>0</v>
      </c>
      <c r="F106" s="23" t="n">
        <f aca="false">MAX(B106+C106-D106,0)</f>
        <v>0</v>
      </c>
    </row>
    <row r="107" customFormat="false" ht="15" hidden="false" customHeight="false" outlineLevel="0" collapsed="false">
      <c r="A107" s="21" t="n">
        <v>103</v>
      </c>
      <c r="B107" s="22" t="n">
        <f aca="false">F106</f>
        <v>0</v>
      </c>
      <c r="C107" s="22" t="n">
        <f aca="false">B107*Inputs!$B$5/12</f>
        <v>0</v>
      </c>
      <c r="D107" s="22" t="n">
        <f aca="false">IF(B107&lt;=0,0,MIN(B107+C107,Inputs!$B$8))</f>
        <v>0</v>
      </c>
      <c r="E107" s="22" t="n">
        <f aca="false">D107-C107</f>
        <v>0</v>
      </c>
      <c r="F107" s="23" t="n">
        <f aca="false">MAX(B107+C107-D107,0)</f>
        <v>0</v>
      </c>
    </row>
    <row r="108" customFormat="false" ht="15" hidden="false" customHeight="false" outlineLevel="0" collapsed="false">
      <c r="A108" s="21" t="n">
        <v>104</v>
      </c>
      <c r="B108" s="22" t="n">
        <f aca="false">F107</f>
        <v>0</v>
      </c>
      <c r="C108" s="22" t="n">
        <f aca="false">B108*Inputs!$B$5/12</f>
        <v>0</v>
      </c>
      <c r="D108" s="22" t="n">
        <f aca="false">IF(B108&lt;=0,0,MIN(B108+C108,Inputs!$B$8))</f>
        <v>0</v>
      </c>
      <c r="E108" s="22" t="n">
        <f aca="false">D108-C108</f>
        <v>0</v>
      </c>
      <c r="F108" s="23" t="n">
        <f aca="false">MAX(B108+C108-D108,0)</f>
        <v>0</v>
      </c>
    </row>
    <row r="109" customFormat="false" ht="15" hidden="false" customHeight="false" outlineLevel="0" collapsed="false">
      <c r="A109" s="21" t="n">
        <v>105</v>
      </c>
      <c r="B109" s="22" t="n">
        <f aca="false">F108</f>
        <v>0</v>
      </c>
      <c r="C109" s="22" t="n">
        <f aca="false">B109*Inputs!$B$5/12</f>
        <v>0</v>
      </c>
      <c r="D109" s="22" t="n">
        <f aca="false">IF(B109&lt;=0,0,MIN(B109+C109,Inputs!$B$8))</f>
        <v>0</v>
      </c>
      <c r="E109" s="22" t="n">
        <f aca="false">D109-C109</f>
        <v>0</v>
      </c>
      <c r="F109" s="23" t="n">
        <f aca="false">MAX(B109+C109-D109,0)</f>
        <v>0</v>
      </c>
    </row>
    <row r="110" customFormat="false" ht="15" hidden="false" customHeight="false" outlineLevel="0" collapsed="false">
      <c r="A110" s="21" t="n">
        <v>106</v>
      </c>
      <c r="B110" s="22" t="n">
        <f aca="false">F109</f>
        <v>0</v>
      </c>
      <c r="C110" s="22" t="n">
        <f aca="false">B110*Inputs!$B$5/12</f>
        <v>0</v>
      </c>
      <c r="D110" s="22" t="n">
        <f aca="false">IF(B110&lt;=0,0,MIN(B110+C110,Inputs!$B$8))</f>
        <v>0</v>
      </c>
      <c r="E110" s="22" t="n">
        <f aca="false">D110-C110</f>
        <v>0</v>
      </c>
      <c r="F110" s="23" t="n">
        <f aca="false">MAX(B110+C110-D110,0)</f>
        <v>0</v>
      </c>
    </row>
    <row r="111" customFormat="false" ht="15" hidden="false" customHeight="false" outlineLevel="0" collapsed="false">
      <c r="A111" s="21" t="n">
        <v>107</v>
      </c>
      <c r="B111" s="22" t="n">
        <f aca="false">F110</f>
        <v>0</v>
      </c>
      <c r="C111" s="22" t="n">
        <f aca="false">B111*Inputs!$B$5/12</f>
        <v>0</v>
      </c>
      <c r="D111" s="22" t="n">
        <f aca="false">IF(B111&lt;=0,0,MIN(B111+C111,Inputs!$B$8))</f>
        <v>0</v>
      </c>
      <c r="E111" s="22" t="n">
        <f aca="false">D111-C111</f>
        <v>0</v>
      </c>
      <c r="F111" s="23" t="n">
        <f aca="false">MAX(B111+C111-D111,0)</f>
        <v>0</v>
      </c>
    </row>
    <row r="112" customFormat="false" ht="15" hidden="false" customHeight="false" outlineLevel="0" collapsed="false">
      <c r="A112" s="21" t="n">
        <v>108</v>
      </c>
      <c r="B112" s="22" t="n">
        <f aca="false">F111</f>
        <v>0</v>
      </c>
      <c r="C112" s="22" t="n">
        <f aca="false">B112*Inputs!$B$5/12</f>
        <v>0</v>
      </c>
      <c r="D112" s="22" t="n">
        <f aca="false">IF(B112&lt;=0,0,MIN(B112+C112,Inputs!$B$8))</f>
        <v>0</v>
      </c>
      <c r="E112" s="22" t="n">
        <f aca="false">D112-C112</f>
        <v>0</v>
      </c>
      <c r="F112" s="23" t="n">
        <f aca="false">MAX(B112+C112-D112,0)</f>
        <v>0</v>
      </c>
    </row>
    <row r="113" customFormat="false" ht="15" hidden="false" customHeight="false" outlineLevel="0" collapsed="false">
      <c r="A113" s="21" t="n">
        <v>109</v>
      </c>
      <c r="B113" s="22" t="n">
        <f aca="false">F112</f>
        <v>0</v>
      </c>
      <c r="C113" s="22" t="n">
        <f aca="false">B113*Inputs!$B$5/12</f>
        <v>0</v>
      </c>
      <c r="D113" s="22" t="n">
        <f aca="false">IF(B113&lt;=0,0,MIN(B113+C113,Inputs!$B$8))</f>
        <v>0</v>
      </c>
      <c r="E113" s="22" t="n">
        <f aca="false">D113-C113</f>
        <v>0</v>
      </c>
      <c r="F113" s="23" t="n">
        <f aca="false">MAX(B113+C113-D113,0)</f>
        <v>0</v>
      </c>
    </row>
    <row r="114" customFormat="false" ht="15" hidden="false" customHeight="false" outlineLevel="0" collapsed="false">
      <c r="A114" s="21" t="n">
        <v>110</v>
      </c>
      <c r="B114" s="22" t="n">
        <f aca="false">F113</f>
        <v>0</v>
      </c>
      <c r="C114" s="22" t="n">
        <f aca="false">B114*Inputs!$B$5/12</f>
        <v>0</v>
      </c>
      <c r="D114" s="22" t="n">
        <f aca="false">IF(B114&lt;=0,0,MIN(B114+C114,Inputs!$B$8))</f>
        <v>0</v>
      </c>
      <c r="E114" s="22" t="n">
        <f aca="false">D114-C114</f>
        <v>0</v>
      </c>
      <c r="F114" s="23" t="n">
        <f aca="false">MAX(B114+C114-D114,0)</f>
        <v>0</v>
      </c>
    </row>
    <row r="115" customFormat="false" ht="15" hidden="false" customHeight="false" outlineLevel="0" collapsed="false">
      <c r="A115" s="21" t="n">
        <v>111</v>
      </c>
      <c r="B115" s="22" t="n">
        <f aca="false">F114</f>
        <v>0</v>
      </c>
      <c r="C115" s="22" t="n">
        <f aca="false">B115*Inputs!$B$5/12</f>
        <v>0</v>
      </c>
      <c r="D115" s="22" t="n">
        <f aca="false">IF(B115&lt;=0,0,MIN(B115+C115,Inputs!$B$8))</f>
        <v>0</v>
      </c>
      <c r="E115" s="22" t="n">
        <f aca="false">D115-C115</f>
        <v>0</v>
      </c>
      <c r="F115" s="23" t="n">
        <f aca="false">MAX(B115+C115-D115,0)</f>
        <v>0</v>
      </c>
    </row>
    <row r="116" customFormat="false" ht="15" hidden="false" customHeight="false" outlineLevel="0" collapsed="false">
      <c r="A116" s="21" t="n">
        <v>112</v>
      </c>
      <c r="B116" s="22" t="n">
        <f aca="false">F115</f>
        <v>0</v>
      </c>
      <c r="C116" s="22" t="n">
        <f aca="false">B116*Inputs!$B$5/12</f>
        <v>0</v>
      </c>
      <c r="D116" s="22" t="n">
        <f aca="false">IF(B116&lt;=0,0,MIN(B116+C116,Inputs!$B$8))</f>
        <v>0</v>
      </c>
      <c r="E116" s="22" t="n">
        <f aca="false">D116-C116</f>
        <v>0</v>
      </c>
      <c r="F116" s="23" t="n">
        <f aca="false">MAX(B116+C116-D116,0)</f>
        <v>0</v>
      </c>
    </row>
    <row r="117" customFormat="false" ht="15" hidden="false" customHeight="false" outlineLevel="0" collapsed="false">
      <c r="A117" s="21" t="n">
        <v>113</v>
      </c>
      <c r="B117" s="22" t="n">
        <f aca="false">F116</f>
        <v>0</v>
      </c>
      <c r="C117" s="22" t="n">
        <f aca="false">B117*Inputs!$B$5/12</f>
        <v>0</v>
      </c>
      <c r="D117" s="22" t="n">
        <f aca="false">IF(B117&lt;=0,0,MIN(B117+C117,Inputs!$B$8))</f>
        <v>0</v>
      </c>
      <c r="E117" s="22" t="n">
        <f aca="false">D117-C117</f>
        <v>0</v>
      </c>
      <c r="F117" s="23" t="n">
        <f aca="false">MAX(B117+C117-D117,0)</f>
        <v>0</v>
      </c>
    </row>
    <row r="118" customFormat="false" ht="15" hidden="false" customHeight="false" outlineLevel="0" collapsed="false">
      <c r="A118" s="21" t="n">
        <v>114</v>
      </c>
      <c r="B118" s="22" t="n">
        <f aca="false">F117</f>
        <v>0</v>
      </c>
      <c r="C118" s="22" t="n">
        <f aca="false">B118*Inputs!$B$5/12</f>
        <v>0</v>
      </c>
      <c r="D118" s="22" t="n">
        <f aca="false">IF(B118&lt;=0,0,MIN(B118+C118,Inputs!$B$8))</f>
        <v>0</v>
      </c>
      <c r="E118" s="22" t="n">
        <f aca="false">D118-C118</f>
        <v>0</v>
      </c>
      <c r="F118" s="23" t="n">
        <f aca="false">MAX(B118+C118-D118,0)</f>
        <v>0</v>
      </c>
    </row>
    <row r="119" customFormat="false" ht="15" hidden="false" customHeight="false" outlineLevel="0" collapsed="false">
      <c r="A119" s="21" t="n">
        <v>115</v>
      </c>
      <c r="B119" s="22" t="n">
        <f aca="false">F118</f>
        <v>0</v>
      </c>
      <c r="C119" s="22" t="n">
        <f aca="false">B119*Inputs!$B$5/12</f>
        <v>0</v>
      </c>
      <c r="D119" s="22" t="n">
        <f aca="false">IF(B119&lt;=0,0,MIN(B119+C119,Inputs!$B$8))</f>
        <v>0</v>
      </c>
      <c r="E119" s="22" t="n">
        <f aca="false">D119-C119</f>
        <v>0</v>
      </c>
      <c r="F119" s="23" t="n">
        <f aca="false">MAX(B119+C119-D119,0)</f>
        <v>0</v>
      </c>
    </row>
    <row r="120" customFormat="false" ht="15" hidden="false" customHeight="false" outlineLevel="0" collapsed="false">
      <c r="A120" s="21" t="n">
        <v>116</v>
      </c>
      <c r="B120" s="22" t="n">
        <f aca="false">F119</f>
        <v>0</v>
      </c>
      <c r="C120" s="22" t="n">
        <f aca="false">B120*Inputs!$B$5/12</f>
        <v>0</v>
      </c>
      <c r="D120" s="22" t="n">
        <f aca="false">IF(B120&lt;=0,0,MIN(B120+C120,Inputs!$B$8))</f>
        <v>0</v>
      </c>
      <c r="E120" s="22" t="n">
        <f aca="false">D120-C120</f>
        <v>0</v>
      </c>
      <c r="F120" s="23" t="n">
        <f aca="false">MAX(B120+C120-D120,0)</f>
        <v>0</v>
      </c>
    </row>
    <row r="121" customFormat="false" ht="15" hidden="false" customHeight="false" outlineLevel="0" collapsed="false">
      <c r="A121" s="21" t="n">
        <v>117</v>
      </c>
      <c r="B121" s="22" t="n">
        <f aca="false">F120</f>
        <v>0</v>
      </c>
      <c r="C121" s="22" t="n">
        <f aca="false">B121*Inputs!$B$5/12</f>
        <v>0</v>
      </c>
      <c r="D121" s="22" t="n">
        <f aca="false">IF(B121&lt;=0,0,MIN(B121+C121,Inputs!$B$8))</f>
        <v>0</v>
      </c>
      <c r="E121" s="22" t="n">
        <f aca="false">D121-C121</f>
        <v>0</v>
      </c>
      <c r="F121" s="23" t="n">
        <f aca="false">MAX(B121+C121-D121,0)</f>
        <v>0</v>
      </c>
    </row>
    <row r="122" customFormat="false" ht="15" hidden="false" customHeight="false" outlineLevel="0" collapsed="false">
      <c r="A122" s="21" t="n">
        <v>118</v>
      </c>
      <c r="B122" s="22" t="n">
        <f aca="false">F121</f>
        <v>0</v>
      </c>
      <c r="C122" s="22" t="n">
        <f aca="false">B122*Inputs!$B$5/12</f>
        <v>0</v>
      </c>
      <c r="D122" s="22" t="n">
        <f aca="false">IF(B122&lt;=0,0,MIN(B122+C122,Inputs!$B$8))</f>
        <v>0</v>
      </c>
      <c r="E122" s="22" t="n">
        <f aca="false">D122-C122</f>
        <v>0</v>
      </c>
      <c r="F122" s="23" t="n">
        <f aca="false">MAX(B122+C122-D122,0)</f>
        <v>0</v>
      </c>
    </row>
    <row r="123" customFormat="false" ht="15" hidden="false" customHeight="false" outlineLevel="0" collapsed="false">
      <c r="A123" s="21" t="n">
        <v>119</v>
      </c>
      <c r="B123" s="22" t="n">
        <f aca="false">F122</f>
        <v>0</v>
      </c>
      <c r="C123" s="22" t="n">
        <f aca="false">B123*Inputs!$B$5/12</f>
        <v>0</v>
      </c>
      <c r="D123" s="22" t="n">
        <f aca="false">IF(B123&lt;=0,0,MIN(B123+C123,Inputs!$B$8))</f>
        <v>0</v>
      </c>
      <c r="E123" s="22" t="n">
        <f aca="false">D123-C123</f>
        <v>0</v>
      </c>
      <c r="F123" s="23" t="n">
        <f aca="false">MAX(B123+C123-D123,0)</f>
        <v>0</v>
      </c>
    </row>
    <row r="124" customFormat="false" ht="15" hidden="false" customHeight="false" outlineLevel="0" collapsed="false">
      <c r="A124" s="21" t="n">
        <v>120</v>
      </c>
      <c r="B124" s="22" t="n">
        <f aca="false">F123</f>
        <v>0</v>
      </c>
      <c r="C124" s="22" t="n">
        <f aca="false">B124*Inputs!$B$5/12</f>
        <v>0</v>
      </c>
      <c r="D124" s="22" t="n">
        <f aca="false">IF(B124&lt;=0,0,MIN(B124+C124,Inputs!$B$8))</f>
        <v>0</v>
      </c>
      <c r="E124" s="22" t="n">
        <f aca="false">D124-C124</f>
        <v>0</v>
      </c>
      <c r="F124" s="23" t="n">
        <f aca="false">MAX(B124+C124-D124,0)</f>
        <v>0</v>
      </c>
    </row>
    <row r="125" customFormat="false" ht="15" hidden="false" customHeight="false" outlineLevel="0" collapsed="false">
      <c r="A125" s="21" t="n">
        <v>121</v>
      </c>
      <c r="B125" s="22" t="n">
        <f aca="false">F124</f>
        <v>0</v>
      </c>
      <c r="C125" s="22" t="n">
        <f aca="false">B125*Inputs!$B$5/12</f>
        <v>0</v>
      </c>
      <c r="D125" s="22" t="n">
        <f aca="false">IF(B125&lt;=0,0,MIN(B125+C125,Inputs!$B$8))</f>
        <v>0</v>
      </c>
      <c r="E125" s="22" t="n">
        <f aca="false">D125-C125</f>
        <v>0</v>
      </c>
      <c r="F125" s="23" t="n">
        <f aca="false">MAX(B125+C125-D125,0)</f>
        <v>0</v>
      </c>
    </row>
    <row r="126" customFormat="false" ht="15" hidden="false" customHeight="false" outlineLevel="0" collapsed="false">
      <c r="A126" s="21" t="n">
        <v>122</v>
      </c>
      <c r="B126" s="22" t="n">
        <f aca="false">F125</f>
        <v>0</v>
      </c>
      <c r="C126" s="22" t="n">
        <f aca="false">B126*Inputs!$B$5/12</f>
        <v>0</v>
      </c>
      <c r="D126" s="22" t="n">
        <f aca="false">IF(B126&lt;=0,0,MIN(B126+C126,Inputs!$B$8))</f>
        <v>0</v>
      </c>
      <c r="E126" s="22" t="n">
        <f aca="false">D126-C126</f>
        <v>0</v>
      </c>
      <c r="F126" s="23" t="n">
        <f aca="false">MAX(B126+C126-D126,0)</f>
        <v>0</v>
      </c>
    </row>
    <row r="127" customFormat="false" ht="15" hidden="false" customHeight="false" outlineLevel="0" collapsed="false">
      <c r="A127" s="21" t="n">
        <v>123</v>
      </c>
      <c r="B127" s="22" t="n">
        <f aca="false">F126</f>
        <v>0</v>
      </c>
      <c r="C127" s="22" t="n">
        <f aca="false">B127*Inputs!$B$5/12</f>
        <v>0</v>
      </c>
      <c r="D127" s="22" t="n">
        <f aca="false">IF(B127&lt;=0,0,MIN(B127+C127,Inputs!$B$8))</f>
        <v>0</v>
      </c>
      <c r="E127" s="22" t="n">
        <f aca="false">D127-C127</f>
        <v>0</v>
      </c>
      <c r="F127" s="23" t="n">
        <f aca="false">MAX(B127+C127-D127,0)</f>
        <v>0</v>
      </c>
    </row>
    <row r="128" customFormat="false" ht="15" hidden="false" customHeight="false" outlineLevel="0" collapsed="false">
      <c r="A128" s="21" t="n">
        <v>124</v>
      </c>
      <c r="B128" s="22" t="n">
        <f aca="false">F127</f>
        <v>0</v>
      </c>
      <c r="C128" s="22" t="n">
        <f aca="false">B128*Inputs!$B$5/12</f>
        <v>0</v>
      </c>
      <c r="D128" s="22" t="n">
        <f aca="false">IF(B128&lt;=0,0,MIN(B128+C128,Inputs!$B$8))</f>
        <v>0</v>
      </c>
      <c r="E128" s="22" t="n">
        <f aca="false">D128-C128</f>
        <v>0</v>
      </c>
      <c r="F128" s="23" t="n">
        <f aca="false">MAX(B128+C128-D128,0)</f>
        <v>0</v>
      </c>
    </row>
    <row r="129" customFormat="false" ht="15" hidden="false" customHeight="false" outlineLevel="0" collapsed="false">
      <c r="A129" s="21" t="n">
        <v>125</v>
      </c>
      <c r="B129" s="22" t="n">
        <f aca="false">F128</f>
        <v>0</v>
      </c>
      <c r="C129" s="22" t="n">
        <f aca="false">B129*Inputs!$B$5/12</f>
        <v>0</v>
      </c>
      <c r="D129" s="22" t="n">
        <f aca="false">IF(B129&lt;=0,0,MIN(B129+C129,Inputs!$B$8))</f>
        <v>0</v>
      </c>
      <c r="E129" s="22" t="n">
        <f aca="false">D129-C129</f>
        <v>0</v>
      </c>
      <c r="F129" s="23" t="n">
        <f aca="false">MAX(B129+C129-D129,0)</f>
        <v>0</v>
      </c>
    </row>
    <row r="130" customFormat="false" ht="15" hidden="false" customHeight="false" outlineLevel="0" collapsed="false">
      <c r="A130" s="21" t="n">
        <v>126</v>
      </c>
      <c r="B130" s="22" t="n">
        <f aca="false">F129</f>
        <v>0</v>
      </c>
      <c r="C130" s="22" t="n">
        <f aca="false">B130*Inputs!$B$5/12</f>
        <v>0</v>
      </c>
      <c r="D130" s="22" t="n">
        <f aca="false">IF(B130&lt;=0,0,MIN(B130+C130,Inputs!$B$8))</f>
        <v>0</v>
      </c>
      <c r="E130" s="22" t="n">
        <f aca="false">D130-C130</f>
        <v>0</v>
      </c>
      <c r="F130" s="23" t="n">
        <f aca="false">MAX(B130+C130-D130,0)</f>
        <v>0</v>
      </c>
    </row>
    <row r="131" customFormat="false" ht="15" hidden="false" customHeight="false" outlineLevel="0" collapsed="false">
      <c r="A131" s="21" t="n">
        <v>127</v>
      </c>
      <c r="B131" s="22" t="n">
        <f aca="false">F130</f>
        <v>0</v>
      </c>
      <c r="C131" s="22" t="n">
        <f aca="false">B131*Inputs!$B$5/12</f>
        <v>0</v>
      </c>
      <c r="D131" s="22" t="n">
        <f aca="false">IF(B131&lt;=0,0,MIN(B131+C131,Inputs!$B$8))</f>
        <v>0</v>
      </c>
      <c r="E131" s="22" t="n">
        <f aca="false">D131-C131</f>
        <v>0</v>
      </c>
      <c r="F131" s="23" t="n">
        <f aca="false">MAX(B131+C131-D131,0)</f>
        <v>0</v>
      </c>
    </row>
    <row r="132" customFormat="false" ht="15" hidden="false" customHeight="false" outlineLevel="0" collapsed="false">
      <c r="A132" s="21" t="n">
        <v>128</v>
      </c>
      <c r="B132" s="22" t="n">
        <f aca="false">F131</f>
        <v>0</v>
      </c>
      <c r="C132" s="22" t="n">
        <f aca="false">B132*Inputs!$B$5/12</f>
        <v>0</v>
      </c>
      <c r="D132" s="22" t="n">
        <f aca="false">IF(B132&lt;=0,0,MIN(B132+C132,Inputs!$B$8))</f>
        <v>0</v>
      </c>
      <c r="E132" s="22" t="n">
        <f aca="false">D132-C132</f>
        <v>0</v>
      </c>
      <c r="F132" s="23" t="n">
        <f aca="false">MAX(B132+C132-D132,0)</f>
        <v>0</v>
      </c>
    </row>
    <row r="133" customFormat="false" ht="15" hidden="false" customHeight="false" outlineLevel="0" collapsed="false">
      <c r="A133" s="21" t="n">
        <v>129</v>
      </c>
      <c r="B133" s="22" t="n">
        <f aca="false">F132</f>
        <v>0</v>
      </c>
      <c r="C133" s="22" t="n">
        <f aca="false">B133*Inputs!$B$5/12</f>
        <v>0</v>
      </c>
      <c r="D133" s="22" t="n">
        <f aca="false">IF(B133&lt;=0,0,MIN(B133+C133,Inputs!$B$8))</f>
        <v>0</v>
      </c>
      <c r="E133" s="22" t="n">
        <f aca="false">D133-C133</f>
        <v>0</v>
      </c>
      <c r="F133" s="23" t="n">
        <f aca="false">MAX(B133+C133-D133,0)</f>
        <v>0</v>
      </c>
    </row>
    <row r="134" customFormat="false" ht="15" hidden="false" customHeight="false" outlineLevel="0" collapsed="false">
      <c r="A134" s="21" t="n">
        <v>130</v>
      </c>
      <c r="B134" s="22" t="n">
        <f aca="false">F133</f>
        <v>0</v>
      </c>
      <c r="C134" s="22" t="n">
        <f aca="false">B134*Inputs!$B$5/12</f>
        <v>0</v>
      </c>
      <c r="D134" s="22" t="n">
        <f aca="false">IF(B134&lt;=0,0,MIN(B134+C134,Inputs!$B$8))</f>
        <v>0</v>
      </c>
      <c r="E134" s="22" t="n">
        <f aca="false">D134-C134</f>
        <v>0</v>
      </c>
      <c r="F134" s="23" t="n">
        <f aca="false">MAX(B134+C134-D134,0)</f>
        <v>0</v>
      </c>
    </row>
    <row r="135" customFormat="false" ht="15" hidden="false" customHeight="false" outlineLevel="0" collapsed="false">
      <c r="A135" s="21" t="n">
        <v>131</v>
      </c>
      <c r="B135" s="22" t="n">
        <f aca="false">F134</f>
        <v>0</v>
      </c>
      <c r="C135" s="22" t="n">
        <f aca="false">B135*Inputs!$B$5/12</f>
        <v>0</v>
      </c>
      <c r="D135" s="22" t="n">
        <f aca="false">IF(B135&lt;=0,0,MIN(B135+C135,Inputs!$B$8))</f>
        <v>0</v>
      </c>
      <c r="E135" s="22" t="n">
        <f aca="false">D135-C135</f>
        <v>0</v>
      </c>
      <c r="F135" s="23" t="n">
        <f aca="false">MAX(B135+C135-D135,0)</f>
        <v>0</v>
      </c>
    </row>
    <row r="136" customFormat="false" ht="15" hidden="false" customHeight="false" outlineLevel="0" collapsed="false">
      <c r="A136" s="21" t="n">
        <v>132</v>
      </c>
      <c r="B136" s="22" t="n">
        <f aca="false">F135</f>
        <v>0</v>
      </c>
      <c r="C136" s="22" t="n">
        <f aca="false">B136*Inputs!$B$5/12</f>
        <v>0</v>
      </c>
      <c r="D136" s="22" t="n">
        <f aca="false">IF(B136&lt;=0,0,MIN(B136+C136,Inputs!$B$8))</f>
        <v>0</v>
      </c>
      <c r="E136" s="22" t="n">
        <f aca="false">D136-C136</f>
        <v>0</v>
      </c>
      <c r="F136" s="23" t="n">
        <f aca="false">MAX(B136+C136-D136,0)</f>
        <v>0</v>
      </c>
    </row>
    <row r="137" customFormat="false" ht="15" hidden="false" customHeight="false" outlineLevel="0" collapsed="false">
      <c r="A137" s="21" t="n">
        <v>133</v>
      </c>
      <c r="B137" s="22" t="n">
        <f aca="false">F136</f>
        <v>0</v>
      </c>
      <c r="C137" s="22" t="n">
        <f aca="false">B137*Inputs!$B$5/12</f>
        <v>0</v>
      </c>
      <c r="D137" s="22" t="n">
        <f aca="false">IF(B137&lt;=0,0,MIN(B137+C137,Inputs!$B$8))</f>
        <v>0</v>
      </c>
      <c r="E137" s="22" t="n">
        <f aca="false">D137-C137</f>
        <v>0</v>
      </c>
      <c r="F137" s="23" t="n">
        <f aca="false">MAX(B137+C137-D137,0)</f>
        <v>0</v>
      </c>
    </row>
    <row r="138" customFormat="false" ht="15" hidden="false" customHeight="false" outlineLevel="0" collapsed="false">
      <c r="A138" s="21" t="n">
        <v>134</v>
      </c>
      <c r="B138" s="22" t="n">
        <f aca="false">F137</f>
        <v>0</v>
      </c>
      <c r="C138" s="22" t="n">
        <f aca="false">B138*Inputs!$B$5/12</f>
        <v>0</v>
      </c>
      <c r="D138" s="22" t="n">
        <f aca="false">IF(B138&lt;=0,0,MIN(B138+C138,Inputs!$B$8))</f>
        <v>0</v>
      </c>
      <c r="E138" s="22" t="n">
        <f aca="false">D138-C138</f>
        <v>0</v>
      </c>
      <c r="F138" s="23" t="n">
        <f aca="false">MAX(B138+C138-D138,0)</f>
        <v>0</v>
      </c>
    </row>
    <row r="139" customFormat="false" ht="15" hidden="false" customHeight="false" outlineLevel="0" collapsed="false">
      <c r="A139" s="21" t="n">
        <v>135</v>
      </c>
      <c r="B139" s="22" t="n">
        <f aca="false">F138</f>
        <v>0</v>
      </c>
      <c r="C139" s="22" t="n">
        <f aca="false">B139*Inputs!$B$5/12</f>
        <v>0</v>
      </c>
      <c r="D139" s="22" t="n">
        <f aca="false">IF(B139&lt;=0,0,MIN(B139+C139,Inputs!$B$8))</f>
        <v>0</v>
      </c>
      <c r="E139" s="22" t="n">
        <f aca="false">D139-C139</f>
        <v>0</v>
      </c>
      <c r="F139" s="23" t="n">
        <f aca="false">MAX(B139+C139-D139,0)</f>
        <v>0</v>
      </c>
    </row>
    <row r="140" customFormat="false" ht="15" hidden="false" customHeight="false" outlineLevel="0" collapsed="false">
      <c r="A140" s="21" t="n">
        <v>136</v>
      </c>
      <c r="B140" s="22" t="n">
        <f aca="false">F139</f>
        <v>0</v>
      </c>
      <c r="C140" s="22" t="n">
        <f aca="false">B140*Inputs!$B$5/12</f>
        <v>0</v>
      </c>
      <c r="D140" s="22" t="n">
        <f aca="false">IF(B140&lt;=0,0,MIN(B140+C140,Inputs!$B$8))</f>
        <v>0</v>
      </c>
      <c r="E140" s="22" t="n">
        <f aca="false">D140-C140</f>
        <v>0</v>
      </c>
      <c r="F140" s="23" t="n">
        <f aca="false">MAX(B140+C140-D140,0)</f>
        <v>0</v>
      </c>
    </row>
    <row r="141" customFormat="false" ht="15" hidden="false" customHeight="false" outlineLevel="0" collapsed="false">
      <c r="A141" s="21" t="n">
        <v>137</v>
      </c>
      <c r="B141" s="22" t="n">
        <f aca="false">F140</f>
        <v>0</v>
      </c>
      <c r="C141" s="22" t="n">
        <f aca="false">B141*Inputs!$B$5/12</f>
        <v>0</v>
      </c>
      <c r="D141" s="22" t="n">
        <f aca="false">IF(B141&lt;=0,0,MIN(B141+C141,Inputs!$B$8))</f>
        <v>0</v>
      </c>
      <c r="E141" s="22" t="n">
        <f aca="false">D141-C141</f>
        <v>0</v>
      </c>
      <c r="F141" s="23" t="n">
        <f aca="false">MAX(B141+C141-D141,0)</f>
        <v>0</v>
      </c>
    </row>
    <row r="142" customFormat="false" ht="15" hidden="false" customHeight="false" outlineLevel="0" collapsed="false">
      <c r="A142" s="21" t="n">
        <v>138</v>
      </c>
      <c r="B142" s="22" t="n">
        <f aca="false">F141</f>
        <v>0</v>
      </c>
      <c r="C142" s="22" t="n">
        <f aca="false">B142*Inputs!$B$5/12</f>
        <v>0</v>
      </c>
      <c r="D142" s="22" t="n">
        <f aca="false">IF(B142&lt;=0,0,MIN(B142+C142,Inputs!$B$8))</f>
        <v>0</v>
      </c>
      <c r="E142" s="22" t="n">
        <f aca="false">D142-C142</f>
        <v>0</v>
      </c>
      <c r="F142" s="23" t="n">
        <f aca="false">MAX(B142+C142-D142,0)</f>
        <v>0</v>
      </c>
    </row>
    <row r="143" customFormat="false" ht="15" hidden="false" customHeight="false" outlineLevel="0" collapsed="false">
      <c r="A143" s="21" t="n">
        <v>139</v>
      </c>
      <c r="B143" s="22" t="n">
        <f aca="false">F142</f>
        <v>0</v>
      </c>
      <c r="C143" s="22" t="n">
        <f aca="false">B143*Inputs!$B$5/12</f>
        <v>0</v>
      </c>
      <c r="D143" s="22" t="n">
        <f aca="false">IF(B143&lt;=0,0,MIN(B143+C143,Inputs!$B$8))</f>
        <v>0</v>
      </c>
      <c r="E143" s="22" t="n">
        <f aca="false">D143-C143</f>
        <v>0</v>
      </c>
      <c r="F143" s="23" t="n">
        <f aca="false">MAX(B143+C143-D143,0)</f>
        <v>0</v>
      </c>
    </row>
    <row r="144" customFormat="false" ht="15" hidden="false" customHeight="false" outlineLevel="0" collapsed="false">
      <c r="A144" s="21" t="n">
        <v>140</v>
      </c>
      <c r="B144" s="22" t="n">
        <f aca="false">F143</f>
        <v>0</v>
      </c>
      <c r="C144" s="22" t="n">
        <f aca="false">B144*Inputs!$B$5/12</f>
        <v>0</v>
      </c>
      <c r="D144" s="22" t="n">
        <f aca="false">IF(B144&lt;=0,0,MIN(B144+C144,Inputs!$B$8))</f>
        <v>0</v>
      </c>
      <c r="E144" s="22" t="n">
        <f aca="false">D144-C144</f>
        <v>0</v>
      </c>
      <c r="F144" s="23" t="n">
        <f aca="false">MAX(B144+C144-D144,0)</f>
        <v>0</v>
      </c>
    </row>
    <row r="145" customFormat="false" ht="15" hidden="false" customHeight="false" outlineLevel="0" collapsed="false">
      <c r="A145" s="21" t="n">
        <v>141</v>
      </c>
      <c r="B145" s="22" t="n">
        <f aca="false">F144</f>
        <v>0</v>
      </c>
      <c r="C145" s="22" t="n">
        <f aca="false">B145*Inputs!$B$5/12</f>
        <v>0</v>
      </c>
      <c r="D145" s="22" t="n">
        <f aca="false">IF(B145&lt;=0,0,MIN(B145+C145,Inputs!$B$8))</f>
        <v>0</v>
      </c>
      <c r="E145" s="22" t="n">
        <f aca="false">D145-C145</f>
        <v>0</v>
      </c>
      <c r="F145" s="23" t="n">
        <f aca="false">MAX(B145+C145-D145,0)</f>
        <v>0</v>
      </c>
    </row>
    <row r="146" customFormat="false" ht="15" hidden="false" customHeight="false" outlineLevel="0" collapsed="false">
      <c r="A146" s="21" t="n">
        <v>142</v>
      </c>
      <c r="B146" s="22" t="n">
        <f aca="false">F145</f>
        <v>0</v>
      </c>
      <c r="C146" s="22" t="n">
        <f aca="false">B146*Inputs!$B$5/12</f>
        <v>0</v>
      </c>
      <c r="D146" s="22" t="n">
        <f aca="false">IF(B146&lt;=0,0,MIN(B146+C146,Inputs!$B$8))</f>
        <v>0</v>
      </c>
      <c r="E146" s="22" t="n">
        <f aca="false">D146-C146</f>
        <v>0</v>
      </c>
      <c r="F146" s="23" t="n">
        <f aca="false">MAX(B146+C146-D146,0)</f>
        <v>0</v>
      </c>
    </row>
    <row r="147" customFormat="false" ht="15" hidden="false" customHeight="false" outlineLevel="0" collapsed="false">
      <c r="A147" s="21" t="n">
        <v>143</v>
      </c>
      <c r="B147" s="22" t="n">
        <f aca="false">F146</f>
        <v>0</v>
      </c>
      <c r="C147" s="22" t="n">
        <f aca="false">B147*Inputs!$B$5/12</f>
        <v>0</v>
      </c>
      <c r="D147" s="22" t="n">
        <f aca="false">IF(B147&lt;=0,0,MIN(B147+C147,Inputs!$B$8))</f>
        <v>0</v>
      </c>
      <c r="E147" s="22" t="n">
        <f aca="false">D147-C147</f>
        <v>0</v>
      </c>
      <c r="F147" s="23" t="n">
        <f aca="false">MAX(B147+C147-D147,0)</f>
        <v>0</v>
      </c>
    </row>
    <row r="148" customFormat="false" ht="15" hidden="false" customHeight="false" outlineLevel="0" collapsed="false">
      <c r="A148" s="21" t="n">
        <v>144</v>
      </c>
      <c r="B148" s="22" t="n">
        <f aca="false">F147</f>
        <v>0</v>
      </c>
      <c r="C148" s="22" t="n">
        <f aca="false">B148*Inputs!$B$5/12</f>
        <v>0</v>
      </c>
      <c r="D148" s="22" t="n">
        <f aca="false">IF(B148&lt;=0,0,MIN(B148+C148,Inputs!$B$8))</f>
        <v>0</v>
      </c>
      <c r="E148" s="22" t="n">
        <f aca="false">D148-C148</f>
        <v>0</v>
      </c>
      <c r="F148" s="23" t="n">
        <f aca="false">MAX(B148+C148-D148,0)</f>
        <v>0</v>
      </c>
    </row>
    <row r="149" customFormat="false" ht="15" hidden="false" customHeight="false" outlineLevel="0" collapsed="false">
      <c r="A149" s="21" t="n">
        <v>145</v>
      </c>
      <c r="B149" s="22" t="n">
        <f aca="false">F148</f>
        <v>0</v>
      </c>
      <c r="C149" s="22" t="n">
        <f aca="false">B149*Inputs!$B$5/12</f>
        <v>0</v>
      </c>
      <c r="D149" s="22" t="n">
        <f aca="false">IF(B149&lt;=0,0,MIN(B149+C149,Inputs!$B$8))</f>
        <v>0</v>
      </c>
      <c r="E149" s="22" t="n">
        <f aca="false">D149-C149</f>
        <v>0</v>
      </c>
      <c r="F149" s="23" t="n">
        <f aca="false">MAX(B149+C149-D149,0)</f>
        <v>0</v>
      </c>
    </row>
    <row r="150" customFormat="false" ht="15" hidden="false" customHeight="false" outlineLevel="0" collapsed="false">
      <c r="A150" s="21" t="n">
        <v>146</v>
      </c>
      <c r="B150" s="22" t="n">
        <f aca="false">F149</f>
        <v>0</v>
      </c>
      <c r="C150" s="22" t="n">
        <f aca="false">B150*Inputs!$B$5/12</f>
        <v>0</v>
      </c>
      <c r="D150" s="22" t="n">
        <f aca="false">IF(B150&lt;=0,0,MIN(B150+C150,Inputs!$B$8))</f>
        <v>0</v>
      </c>
      <c r="E150" s="22" t="n">
        <f aca="false">D150-C150</f>
        <v>0</v>
      </c>
      <c r="F150" s="23" t="n">
        <f aca="false">MAX(B150+C150-D150,0)</f>
        <v>0</v>
      </c>
    </row>
    <row r="151" customFormat="false" ht="15" hidden="false" customHeight="false" outlineLevel="0" collapsed="false">
      <c r="A151" s="21" t="n">
        <v>147</v>
      </c>
      <c r="B151" s="22" t="n">
        <f aca="false">F150</f>
        <v>0</v>
      </c>
      <c r="C151" s="22" t="n">
        <f aca="false">B151*Inputs!$B$5/12</f>
        <v>0</v>
      </c>
      <c r="D151" s="22" t="n">
        <f aca="false">IF(B151&lt;=0,0,MIN(B151+C151,Inputs!$B$8))</f>
        <v>0</v>
      </c>
      <c r="E151" s="22" t="n">
        <f aca="false">D151-C151</f>
        <v>0</v>
      </c>
      <c r="F151" s="23" t="n">
        <f aca="false">MAX(B151+C151-D151,0)</f>
        <v>0</v>
      </c>
    </row>
    <row r="152" customFormat="false" ht="15" hidden="false" customHeight="false" outlineLevel="0" collapsed="false">
      <c r="A152" s="21" t="n">
        <v>148</v>
      </c>
      <c r="B152" s="22" t="n">
        <f aca="false">F151</f>
        <v>0</v>
      </c>
      <c r="C152" s="22" t="n">
        <f aca="false">B152*Inputs!$B$5/12</f>
        <v>0</v>
      </c>
      <c r="D152" s="22" t="n">
        <f aca="false">IF(B152&lt;=0,0,MIN(B152+C152,Inputs!$B$8))</f>
        <v>0</v>
      </c>
      <c r="E152" s="22" t="n">
        <f aca="false">D152-C152</f>
        <v>0</v>
      </c>
      <c r="F152" s="23" t="n">
        <f aca="false">MAX(B152+C152-D152,0)</f>
        <v>0</v>
      </c>
    </row>
    <row r="153" customFormat="false" ht="15" hidden="false" customHeight="false" outlineLevel="0" collapsed="false">
      <c r="A153" s="21" t="n">
        <v>149</v>
      </c>
      <c r="B153" s="22" t="n">
        <f aca="false">F152</f>
        <v>0</v>
      </c>
      <c r="C153" s="22" t="n">
        <f aca="false">B153*Inputs!$B$5/12</f>
        <v>0</v>
      </c>
      <c r="D153" s="22" t="n">
        <f aca="false">IF(B153&lt;=0,0,MIN(B153+C153,Inputs!$B$8))</f>
        <v>0</v>
      </c>
      <c r="E153" s="22" t="n">
        <f aca="false">D153-C153</f>
        <v>0</v>
      </c>
      <c r="F153" s="23" t="n">
        <f aca="false">MAX(B153+C153-D153,0)</f>
        <v>0</v>
      </c>
    </row>
    <row r="154" customFormat="false" ht="15" hidden="false" customHeight="false" outlineLevel="0" collapsed="false">
      <c r="A154" s="21" t="n">
        <v>150</v>
      </c>
      <c r="B154" s="22" t="n">
        <f aca="false">F153</f>
        <v>0</v>
      </c>
      <c r="C154" s="22" t="n">
        <f aca="false">B154*Inputs!$B$5/12</f>
        <v>0</v>
      </c>
      <c r="D154" s="22" t="n">
        <f aca="false">IF(B154&lt;=0,0,MIN(B154+C154,Inputs!$B$8))</f>
        <v>0</v>
      </c>
      <c r="E154" s="22" t="n">
        <f aca="false">D154-C154</f>
        <v>0</v>
      </c>
      <c r="F154" s="23" t="n">
        <f aca="false">MAX(B154+C154-D154,0)</f>
        <v>0</v>
      </c>
    </row>
    <row r="155" customFormat="false" ht="15" hidden="false" customHeight="false" outlineLevel="0" collapsed="false">
      <c r="A155" s="21" t="n">
        <v>151</v>
      </c>
      <c r="B155" s="22" t="n">
        <f aca="false">F154</f>
        <v>0</v>
      </c>
      <c r="C155" s="22" t="n">
        <f aca="false">B155*Inputs!$B$5/12</f>
        <v>0</v>
      </c>
      <c r="D155" s="22" t="n">
        <f aca="false">IF(B155&lt;=0,0,MIN(B155+C155,Inputs!$B$8))</f>
        <v>0</v>
      </c>
      <c r="E155" s="22" t="n">
        <f aca="false">D155-C155</f>
        <v>0</v>
      </c>
      <c r="F155" s="23" t="n">
        <f aca="false">MAX(B155+C155-D155,0)</f>
        <v>0</v>
      </c>
    </row>
    <row r="156" customFormat="false" ht="15" hidden="false" customHeight="false" outlineLevel="0" collapsed="false">
      <c r="A156" s="21" t="n">
        <v>152</v>
      </c>
      <c r="B156" s="22" t="n">
        <f aca="false">F155</f>
        <v>0</v>
      </c>
      <c r="C156" s="22" t="n">
        <f aca="false">B156*Inputs!$B$5/12</f>
        <v>0</v>
      </c>
      <c r="D156" s="22" t="n">
        <f aca="false">IF(B156&lt;=0,0,MIN(B156+C156,Inputs!$B$8))</f>
        <v>0</v>
      </c>
      <c r="E156" s="22" t="n">
        <f aca="false">D156-C156</f>
        <v>0</v>
      </c>
      <c r="F156" s="23" t="n">
        <f aca="false">MAX(B156+C156-D156,0)</f>
        <v>0</v>
      </c>
    </row>
    <row r="157" customFormat="false" ht="15" hidden="false" customHeight="false" outlineLevel="0" collapsed="false">
      <c r="A157" s="21" t="n">
        <v>153</v>
      </c>
      <c r="B157" s="22" t="n">
        <f aca="false">F156</f>
        <v>0</v>
      </c>
      <c r="C157" s="22" t="n">
        <f aca="false">B157*Inputs!$B$5/12</f>
        <v>0</v>
      </c>
      <c r="D157" s="22" t="n">
        <f aca="false">IF(B157&lt;=0,0,MIN(B157+C157,Inputs!$B$8))</f>
        <v>0</v>
      </c>
      <c r="E157" s="22" t="n">
        <f aca="false">D157-C157</f>
        <v>0</v>
      </c>
      <c r="F157" s="23" t="n">
        <f aca="false">MAX(B157+C157-D157,0)</f>
        <v>0</v>
      </c>
    </row>
    <row r="158" customFormat="false" ht="15" hidden="false" customHeight="false" outlineLevel="0" collapsed="false">
      <c r="A158" s="21" t="n">
        <v>154</v>
      </c>
      <c r="B158" s="22" t="n">
        <f aca="false">F157</f>
        <v>0</v>
      </c>
      <c r="C158" s="22" t="n">
        <f aca="false">B158*Inputs!$B$5/12</f>
        <v>0</v>
      </c>
      <c r="D158" s="22" t="n">
        <f aca="false">IF(B158&lt;=0,0,MIN(B158+C158,Inputs!$B$8))</f>
        <v>0</v>
      </c>
      <c r="E158" s="22" t="n">
        <f aca="false">D158-C158</f>
        <v>0</v>
      </c>
      <c r="F158" s="23" t="n">
        <f aca="false">MAX(B158+C158-D158,0)</f>
        <v>0</v>
      </c>
    </row>
    <row r="159" customFormat="false" ht="15" hidden="false" customHeight="false" outlineLevel="0" collapsed="false">
      <c r="A159" s="21" t="n">
        <v>155</v>
      </c>
      <c r="B159" s="22" t="n">
        <f aca="false">F158</f>
        <v>0</v>
      </c>
      <c r="C159" s="22" t="n">
        <f aca="false">B159*Inputs!$B$5/12</f>
        <v>0</v>
      </c>
      <c r="D159" s="22" t="n">
        <f aca="false">IF(B159&lt;=0,0,MIN(B159+C159,Inputs!$B$8))</f>
        <v>0</v>
      </c>
      <c r="E159" s="22" t="n">
        <f aca="false">D159-C159</f>
        <v>0</v>
      </c>
      <c r="F159" s="23" t="n">
        <f aca="false">MAX(B159+C159-D159,0)</f>
        <v>0</v>
      </c>
    </row>
    <row r="160" customFormat="false" ht="15" hidden="false" customHeight="false" outlineLevel="0" collapsed="false">
      <c r="A160" s="21" t="n">
        <v>156</v>
      </c>
      <c r="B160" s="22" t="n">
        <f aca="false">F159</f>
        <v>0</v>
      </c>
      <c r="C160" s="22" t="n">
        <f aca="false">B160*Inputs!$B$5/12</f>
        <v>0</v>
      </c>
      <c r="D160" s="22" t="n">
        <f aca="false">IF(B160&lt;=0,0,MIN(B160+C160,Inputs!$B$8))</f>
        <v>0</v>
      </c>
      <c r="E160" s="22" t="n">
        <f aca="false">D160-C160</f>
        <v>0</v>
      </c>
      <c r="F160" s="23" t="n">
        <f aca="false">MAX(B160+C160-D160,0)</f>
        <v>0</v>
      </c>
    </row>
    <row r="161" customFormat="false" ht="15" hidden="false" customHeight="false" outlineLevel="0" collapsed="false">
      <c r="A161" s="21" t="n">
        <v>157</v>
      </c>
      <c r="B161" s="22" t="n">
        <f aca="false">F160</f>
        <v>0</v>
      </c>
      <c r="C161" s="22" t="n">
        <f aca="false">B161*Inputs!$B$5/12</f>
        <v>0</v>
      </c>
      <c r="D161" s="22" t="n">
        <f aca="false">IF(B161&lt;=0,0,MIN(B161+C161,Inputs!$B$8))</f>
        <v>0</v>
      </c>
      <c r="E161" s="22" t="n">
        <f aca="false">D161-C161</f>
        <v>0</v>
      </c>
      <c r="F161" s="23" t="n">
        <f aca="false">MAX(B161+C161-D161,0)</f>
        <v>0</v>
      </c>
    </row>
    <row r="162" customFormat="false" ht="15" hidden="false" customHeight="false" outlineLevel="0" collapsed="false">
      <c r="A162" s="21" t="n">
        <v>158</v>
      </c>
      <c r="B162" s="22" t="n">
        <f aca="false">F161</f>
        <v>0</v>
      </c>
      <c r="C162" s="22" t="n">
        <f aca="false">B162*Inputs!$B$5/12</f>
        <v>0</v>
      </c>
      <c r="D162" s="22" t="n">
        <f aca="false">IF(B162&lt;=0,0,MIN(B162+C162,Inputs!$B$8))</f>
        <v>0</v>
      </c>
      <c r="E162" s="22" t="n">
        <f aca="false">D162-C162</f>
        <v>0</v>
      </c>
      <c r="F162" s="23" t="n">
        <f aca="false">MAX(B162+C162-D162,0)</f>
        <v>0</v>
      </c>
    </row>
    <row r="163" customFormat="false" ht="15" hidden="false" customHeight="false" outlineLevel="0" collapsed="false">
      <c r="A163" s="21" t="n">
        <v>159</v>
      </c>
      <c r="B163" s="22" t="n">
        <f aca="false">F162</f>
        <v>0</v>
      </c>
      <c r="C163" s="22" t="n">
        <f aca="false">B163*Inputs!$B$5/12</f>
        <v>0</v>
      </c>
      <c r="D163" s="22" t="n">
        <f aca="false">IF(B163&lt;=0,0,MIN(B163+C163,Inputs!$B$8))</f>
        <v>0</v>
      </c>
      <c r="E163" s="22" t="n">
        <f aca="false">D163-C163</f>
        <v>0</v>
      </c>
      <c r="F163" s="23" t="n">
        <f aca="false">MAX(B163+C163-D163,0)</f>
        <v>0</v>
      </c>
    </row>
    <row r="164" customFormat="false" ht="15" hidden="false" customHeight="false" outlineLevel="0" collapsed="false">
      <c r="A164" s="21" t="n">
        <v>160</v>
      </c>
      <c r="B164" s="22" t="n">
        <f aca="false">F163</f>
        <v>0</v>
      </c>
      <c r="C164" s="22" t="n">
        <f aca="false">B164*Inputs!$B$5/12</f>
        <v>0</v>
      </c>
      <c r="D164" s="22" t="n">
        <f aca="false">IF(B164&lt;=0,0,MIN(B164+C164,Inputs!$B$8))</f>
        <v>0</v>
      </c>
      <c r="E164" s="22" t="n">
        <f aca="false">D164-C164</f>
        <v>0</v>
      </c>
      <c r="F164" s="23" t="n">
        <f aca="false">MAX(B164+C164-D164,0)</f>
        <v>0</v>
      </c>
    </row>
    <row r="165" customFormat="false" ht="15" hidden="false" customHeight="false" outlineLevel="0" collapsed="false">
      <c r="A165" s="21" t="n">
        <v>161</v>
      </c>
      <c r="B165" s="22" t="n">
        <f aca="false">F164</f>
        <v>0</v>
      </c>
      <c r="C165" s="22" t="n">
        <f aca="false">B165*Inputs!$B$5/12</f>
        <v>0</v>
      </c>
      <c r="D165" s="22" t="n">
        <f aca="false">IF(B165&lt;=0,0,MIN(B165+C165,Inputs!$B$8))</f>
        <v>0</v>
      </c>
      <c r="E165" s="22" t="n">
        <f aca="false">D165-C165</f>
        <v>0</v>
      </c>
      <c r="F165" s="23" t="n">
        <f aca="false">MAX(B165+C165-D165,0)</f>
        <v>0</v>
      </c>
    </row>
    <row r="166" customFormat="false" ht="15" hidden="false" customHeight="false" outlineLevel="0" collapsed="false">
      <c r="A166" s="21" t="n">
        <v>162</v>
      </c>
      <c r="B166" s="22" t="n">
        <f aca="false">F165</f>
        <v>0</v>
      </c>
      <c r="C166" s="22" t="n">
        <f aca="false">B166*Inputs!$B$5/12</f>
        <v>0</v>
      </c>
      <c r="D166" s="22" t="n">
        <f aca="false">IF(B166&lt;=0,0,MIN(B166+C166,Inputs!$B$8))</f>
        <v>0</v>
      </c>
      <c r="E166" s="22" t="n">
        <f aca="false">D166-C166</f>
        <v>0</v>
      </c>
      <c r="F166" s="23" t="n">
        <f aca="false">MAX(B166+C166-D166,0)</f>
        <v>0</v>
      </c>
    </row>
    <row r="167" customFormat="false" ht="15" hidden="false" customHeight="false" outlineLevel="0" collapsed="false">
      <c r="A167" s="21" t="n">
        <v>163</v>
      </c>
      <c r="B167" s="22" t="n">
        <f aca="false">F166</f>
        <v>0</v>
      </c>
      <c r="C167" s="22" t="n">
        <f aca="false">B167*Inputs!$B$5/12</f>
        <v>0</v>
      </c>
      <c r="D167" s="22" t="n">
        <f aca="false">IF(B167&lt;=0,0,MIN(B167+C167,Inputs!$B$8))</f>
        <v>0</v>
      </c>
      <c r="E167" s="22" t="n">
        <f aca="false">D167-C167</f>
        <v>0</v>
      </c>
      <c r="F167" s="23" t="n">
        <f aca="false">MAX(B167+C167-D167,0)</f>
        <v>0</v>
      </c>
    </row>
    <row r="168" customFormat="false" ht="15" hidden="false" customHeight="false" outlineLevel="0" collapsed="false">
      <c r="A168" s="21" t="n">
        <v>164</v>
      </c>
      <c r="B168" s="22" t="n">
        <f aca="false">F167</f>
        <v>0</v>
      </c>
      <c r="C168" s="22" t="n">
        <f aca="false">B168*Inputs!$B$5/12</f>
        <v>0</v>
      </c>
      <c r="D168" s="22" t="n">
        <f aca="false">IF(B168&lt;=0,0,MIN(B168+C168,Inputs!$B$8))</f>
        <v>0</v>
      </c>
      <c r="E168" s="22" t="n">
        <f aca="false">D168-C168</f>
        <v>0</v>
      </c>
      <c r="F168" s="23" t="n">
        <f aca="false">MAX(B168+C168-D168,0)</f>
        <v>0</v>
      </c>
    </row>
    <row r="169" customFormat="false" ht="15" hidden="false" customHeight="false" outlineLevel="0" collapsed="false">
      <c r="A169" s="21" t="n">
        <v>165</v>
      </c>
      <c r="B169" s="22" t="n">
        <f aca="false">F168</f>
        <v>0</v>
      </c>
      <c r="C169" s="22" t="n">
        <f aca="false">B169*Inputs!$B$5/12</f>
        <v>0</v>
      </c>
      <c r="D169" s="22" t="n">
        <f aca="false">IF(B169&lt;=0,0,MIN(B169+C169,Inputs!$B$8))</f>
        <v>0</v>
      </c>
      <c r="E169" s="22" t="n">
        <f aca="false">D169-C169</f>
        <v>0</v>
      </c>
      <c r="F169" s="23" t="n">
        <f aca="false">MAX(B169+C169-D169,0)</f>
        <v>0</v>
      </c>
    </row>
    <row r="170" customFormat="false" ht="15" hidden="false" customHeight="false" outlineLevel="0" collapsed="false">
      <c r="A170" s="21" t="n">
        <v>166</v>
      </c>
      <c r="B170" s="22" t="n">
        <f aca="false">F169</f>
        <v>0</v>
      </c>
      <c r="C170" s="22" t="n">
        <f aca="false">B170*Inputs!$B$5/12</f>
        <v>0</v>
      </c>
      <c r="D170" s="22" t="n">
        <f aca="false">IF(B170&lt;=0,0,MIN(B170+C170,Inputs!$B$8))</f>
        <v>0</v>
      </c>
      <c r="E170" s="22" t="n">
        <f aca="false">D170-C170</f>
        <v>0</v>
      </c>
      <c r="F170" s="23" t="n">
        <f aca="false">MAX(B170+C170-D170,0)</f>
        <v>0</v>
      </c>
    </row>
    <row r="171" customFormat="false" ht="15" hidden="false" customHeight="false" outlineLevel="0" collapsed="false">
      <c r="A171" s="21" t="n">
        <v>167</v>
      </c>
      <c r="B171" s="22" t="n">
        <f aca="false">F170</f>
        <v>0</v>
      </c>
      <c r="C171" s="22" t="n">
        <f aca="false">B171*Inputs!$B$5/12</f>
        <v>0</v>
      </c>
      <c r="D171" s="22" t="n">
        <f aca="false">IF(B171&lt;=0,0,MIN(B171+C171,Inputs!$B$8))</f>
        <v>0</v>
      </c>
      <c r="E171" s="22" t="n">
        <f aca="false">D171-C171</f>
        <v>0</v>
      </c>
      <c r="F171" s="23" t="n">
        <f aca="false">MAX(B171+C171-D171,0)</f>
        <v>0</v>
      </c>
    </row>
    <row r="172" customFormat="false" ht="15" hidden="false" customHeight="false" outlineLevel="0" collapsed="false">
      <c r="A172" s="21" t="n">
        <v>168</v>
      </c>
      <c r="B172" s="22" t="n">
        <f aca="false">F171</f>
        <v>0</v>
      </c>
      <c r="C172" s="22" t="n">
        <f aca="false">B172*Inputs!$B$5/12</f>
        <v>0</v>
      </c>
      <c r="D172" s="22" t="n">
        <f aca="false">IF(B172&lt;=0,0,MIN(B172+C172,Inputs!$B$8))</f>
        <v>0</v>
      </c>
      <c r="E172" s="22" t="n">
        <f aca="false">D172-C172</f>
        <v>0</v>
      </c>
      <c r="F172" s="23" t="n">
        <f aca="false">MAX(B172+C172-D172,0)</f>
        <v>0</v>
      </c>
    </row>
    <row r="173" customFormat="false" ht="15" hidden="false" customHeight="false" outlineLevel="0" collapsed="false">
      <c r="A173" s="21" t="n">
        <v>169</v>
      </c>
      <c r="B173" s="22" t="n">
        <f aca="false">F172</f>
        <v>0</v>
      </c>
      <c r="C173" s="22" t="n">
        <f aca="false">B173*Inputs!$B$5/12</f>
        <v>0</v>
      </c>
      <c r="D173" s="22" t="n">
        <f aca="false">IF(B173&lt;=0,0,MIN(B173+C173,Inputs!$B$8))</f>
        <v>0</v>
      </c>
      <c r="E173" s="22" t="n">
        <f aca="false">D173-C173</f>
        <v>0</v>
      </c>
      <c r="F173" s="23" t="n">
        <f aca="false">MAX(B173+C173-D173,0)</f>
        <v>0</v>
      </c>
    </row>
    <row r="174" customFormat="false" ht="15" hidden="false" customHeight="false" outlineLevel="0" collapsed="false">
      <c r="A174" s="21" t="n">
        <v>170</v>
      </c>
      <c r="B174" s="22" t="n">
        <f aca="false">F173</f>
        <v>0</v>
      </c>
      <c r="C174" s="22" t="n">
        <f aca="false">B174*Inputs!$B$5/12</f>
        <v>0</v>
      </c>
      <c r="D174" s="22" t="n">
        <f aca="false">IF(B174&lt;=0,0,MIN(B174+C174,Inputs!$B$8))</f>
        <v>0</v>
      </c>
      <c r="E174" s="22" t="n">
        <f aca="false">D174-C174</f>
        <v>0</v>
      </c>
      <c r="F174" s="23" t="n">
        <f aca="false">MAX(B174+C174-D174,0)</f>
        <v>0</v>
      </c>
    </row>
    <row r="175" customFormat="false" ht="15" hidden="false" customHeight="false" outlineLevel="0" collapsed="false">
      <c r="A175" s="21" t="n">
        <v>171</v>
      </c>
      <c r="B175" s="22" t="n">
        <f aca="false">F174</f>
        <v>0</v>
      </c>
      <c r="C175" s="22" t="n">
        <f aca="false">B175*Inputs!$B$5/12</f>
        <v>0</v>
      </c>
      <c r="D175" s="22" t="n">
        <f aca="false">IF(B175&lt;=0,0,MIN(B175+C175,Inputs!$B$8))</f>
        <v>0</v>
      </c>
      <c r="E175" s="22" t="n">
        <f aca="false">D175-C175</f>
        <v>0</v>
      </c>
      <c r="F175" s="23" t="n">
        <f aca="false">MAX(B175+C175-D175,0)</f>
        <v>0</v>
      </c>
    </row>
    <row r="176" customFormat="false" ht="15" hidden="false" customHeight="false" outlineLevel="0" collapsed="false">
      <c r="A176" s="21" t="n">
        <v>172</v>
      </c>
      <c r="B176" s="22" t="n">
        <f aca="false">F175</f>
        <v>0</v>
      </c>
      <c r="C176" s="22" t="n">
        <f aca="false">B176*Inputs!$B$5/12</f>
        <v>0</v>
      </c>
      <c r="D176" s="22" t="n">
        <f aca="false">IF(B176&lt;=0,0,MIN(B176+C176,Inputs!$B$8))</f>
        <v>0</v>
      </c>
      <c r="E176" s="22" t="n">
        <f aca="false">D176-C176</f>
        <v>0</v>
      </c>
      <c r="F176" s="23" t="n">
        <f aca="false">MAX(B176+C176-D176,0)</f>
        <v>0</v>
      </c>
    </row>
    <row r="177" customFormat="false" ht="15" hidden="false" customHeight="false" outlineLevel="0" collapsed="false">
      <c r="A177" s="21" t="n">
        <v>173</v>
      </c>
      <c r="B177" s="22" t="n">
        <f aca="false">F176</f>
        <v>0</v>
      </c>
      <c r="C177" s="22" t="n">
        <f aca="false">B177*Inputs!$B$5/12</f>
        <v>0</v>
      </c>
      <c r="D177" s="22" t="n">
        <f aca="false">IF(B177&lt;=0,0,MIN(B177+C177,Inputs!$B$8))</f>
        <v>0</v>
      </c>
      <c r="E177" s="22" t="n">
        <f aca="false">D177-C177</f>
        <v>0</v>
      </c>
      <c r="F177" s="23" t="n">
        <f aca="false">MAX(B177+C177-D177,0)</f>
        <v>0</v>
      </c>
    </row>
    <row r="178" customFormat="false" ht="15" hidden="false" customHeight="false" outlineLevel="0" collapsed="false">
      <c r="A178" s="21" t="n">
        <v>174</v>
      </c>
      <c r="B178" s="22" t="n">
        <f aca="false">F177</f>
        <v>0</v>
      </c>
      <c r="C178" s="22" t="n">
        <f aca="false">B178*Inputs!$B$5/12</f>
        <v>0</v>
      </c>
      <c r="D178" s="22" t="n">
        <f aca="false">IF(B178&lt;=0,0,MIN(B178+C178,Inputs!$B$8))</f>
        <v>0</v>
      </c>
      <c r="E178" s="22" t="n">
        <f aca="false">D178-C178</f>
        <v>0</v>
      </c>
      <c r="F178" s="23" t="n">
        <f aca="false">MAX(B178+C178-D178,0)</f>
        <v>0</v>
      </c>
    </row>
    <row r="179" customFormat="false" ht="15" hidden="false" customHeight="false" outlineLevel="0" collapsed="false">
      <c r="A179" s="21" t="n">
        <v>175</v>
      </c>
      <c r="B179" s="22" t="n">
        <f aca="false">F178</f>
        <v>0</v>
      </c>
      <c r="C179" s="22" t="n">
        <f aca="false">B179*Inputs!$B$5/12</f>
        <v>0</v>
      </c>
      <c r="D179" s="22" t="n">
        <f aca="false">IF(B179&lt;=0,0,MIN(B179+C179,Inputs!$B$8))</f>
        <v>0</v>
      </c>
      <c r="E179" s="22" t="n">
        <f aca="false">D179-C179</f>
        <v>0</v>
      </c>
      <c r="F179" s="23" t="n">
        <f aca="false">MAX(B179+C179-D179,0)</f>
        <v>0</v>
      </c>
    </row>
    <row r="180" customFormat="false" ht="15" hidden="false" customHeight="false" outlineLevel="0" collapsed="false">
      <c r="A180" s="21" t="n">
        <v>176</v>
      </c>
      <c r="B180" s="22" t="n">
        <f aca="false">F179</f>
        <v>0</v>
      </c>
      <c r="C180" s="22" t="n">
        <f aca="false">B180*Inputs!$B$5/12</f>
        <v>0</v>
      </c>
      <c r="D180" s="22" t="n">
        <f aca="false">IF(B180&lt;=0,0,MIN(B180+C180,Inputs!$B$8))</f>
        <v>0</v>
      </c>
      <c r="E180" s="22" t="n">
        <f aca="false">D180-C180</f>
        <v>0</v>
      </c>
      <c r="F180" s="23" t="n">
        <f aca="false">MAX(B180+C180-D180,0)</f>
        <v>0</v>
      </c>
    </row>
    <row r="181" customFormat="false" ht="15" hidden="false" customHeight="false" outlineLevel="0" collapsed="false">
      <c r="A181" s="21" t="n">
        <v>177</v>
      </c>
      <c r="B181" s="22" t="n">
        <f aca="false">F180</f>
        <v>0</v>
      </c>
      <c r="C181" s="22" t="n">
        <f aca="false">B181*Inputs!$B$5/12</f>
        <v>0</v>
      </c>
      <c r="D181" s="22" t="n">
        <f aca="false">IF(B181&lt;=0,0,MIN(B181+C181,Inputs!$B$8))</f>
        <v>0</v>
      </c>
      <c r="E181" s="22" t="n">
        <f aca="false">D181-C181</f>
        <v>0</v>
      </c>
      <c r="F181" s="23" t="n">
        <f aca="false">MAX(B181+C181-D181,0)</f>
        <v>0</v>
      </c>
    </row>
    <row r="182" customFormat="false" ht="15" hidden="false" customHeight="false" outlineLevel="0" collapsed="false">
      <c r="A182" s="21" t="n">
        <v>178</v>
      </c>
      <c r="B182" s="22" t="n">
        <f aca="false">F181</f>
        <v>0</v>
      </c>
      <c r="C182" s="22" t="n">
        <f aca="false">B182*Inputs!$B$5/12</f>
        <v>0</v>
      </c>
      <c r="D182" s="22" t="n">
        <f aca="false">IF(B182&lt;=0,0,MIN(B182+C182,Inputs!$B$8))</f>
        <v>0</v>
      </c>
      <c r="E182" s="22" t="n">
        <f aca="false">D182-C182</f>
        <v>0</v>
      </c>
      <c r="F182" s="23" t="n">
        <f aca="false">MAX(B182+C182-D182,0)</f>
        <v>0</v>
      </c>
    </row>
    <row r="183" customFormat="false" ht="15" hidden="false" customHeight="false" outlineLevel="0" collapsed="false">
      <c r="A183" s="21" t="n">
        <v>179</v>
      </c>
      <c r="B183" s="22" t="n">
        <f aca="false">F182</f>
        <v>0</v>
      </c>
      <c r="C183" s="22" t="n">
        <f aca="false">B183*Inputs!$B$5/12</f>
        <v>0</v>
      </c>
      <c r="D183" s="22" t="n">
        <f aca="false">IF(B183&lt;=0,0,MIN(B183+C183,Inputs!$B$8))</f>
        <v>0</v>
      </c>
      <c r="E183" s="22" t="n">
        <f aca="false">D183-C183</f>
        <v>0</v>
      </c>
      <c r="F183" s="23" t="n">
        <f aca="false">MAX(B183+C183-D183,0)</f>
        <v>0</v>
      </c>
    </row>
    <row r="184" customFormat="false" ht="15" hidden="false" customHeight="false" outlineLevel="0" collapsed="false">
      <c r="A184" s="21" t="n">
        <v>180</v>
      </c>
      <c r="B184" s="22" t="n">
        <f aca="false">F183</f>
        <v>0</v>
      </c>
      <c r="C184" s="22" t="n">
        <f aca="false">B184*Inputs!$B$5/12</f>
        <v>0</v>
      </c>
      <c r="D184" s="22" t="n">
        <f aca="false">IF(B184&lt;=0,0,MIN(B184+C184,Inputs!$B$8))</f>
        <v>0</v>
      </c>
      <c r="E184" s="22" t="n">
        <f aca="false">D184-C184</f>
        <v>0</v>
      </c>
      <c r="F184" s="23" t="n">
        <f aca="false">MAX(B184+C184-D184,0)</f>
        <v>0</v>
      </c>
    </row>
    <row r="185" customFormat="false" ht="15" hidden="false" customHeight="false" outlineLevel="0" collapsed="false">
      <c r="A185" s="21" t="n">
        <v>181</v>
      </c>
      <c r="B185" s="22" t="n">
        <f aca="false">F184</f>
        <v>0</v>
      </c>
      <c r="C185" s="22" t="n">
        <f aca="false">B185*Inputs!$B$5/12</f>
        <v>0</v>
      </c>
      <c r="D185" s="22" t="n">
        <f aca="false">IF(B185&lt;=0,0,MIN(B185+C185,Inputs!$B$8))</f>
        <v>0</v>
      </c>
      <c r="E185" s="22" t="n">
        <f aca="false">D185-C185</f>
        <v>0</v>
      </c>
      <c r="F185" s="23" t="n">
        <f aca="false">MAX(B185+C185-D185,0)</f>
        <v>0</v>
      </c>
    </row>
    <row r="186" customFormat="false" ht="15" hidden="false" customHeight="false" outlineLevel="0" collapsed="false">
      <c r="A186" s="21" t="n">
        <v>182</v>
      </c>
      <c r="B186" s="22" t="n">
        <f aca="false">F185</f>
        <v>0</v>
      </c>
      <c r="C186" s="22" t="n">
        <f aca="false">B186*Inputs!$B$5/12</f>
        <v>0</v>
      </c>
      <c r="D186" s="22" t="n">
        <f aca="false">IF(B186&lt;=0,0,MIN(B186+C186,Inputs!$B$8))</f>
        <v>0</v>
      </c>
      <c r="E186" s="22" t="n">
        <f aca="false">D186-C186</f>
        <v>0</v>
      </c>
      <c r="F186" s="23" t="n">
        <f aca="false">MAX(B186+C186-D186,0)</f>
        <v>0</v>
      </c>
    </row>
    <row r="187" customFormat="false" ht="15" hidden="false" customHeight="false" outlineLevel="0" collapsed="false">
      <c r="A187" s="21" t="n">
        <v>183</v>
      </c>
      <c r="B187" s="22" t="n">
        <f aca="false">F186</f>
        <v>0</v>
      </c>
      <c r="C187" s="22" t="n">
        <f aca="false">B187*Inputs!$B$5/12</f>
        <v>0</v>
      </c>
      <c r="D187" s="22" t="n">
        <f aca="false">IF(B187&lt;=0,0,MIN(B187+C187,Inputs!$B$8))</f>
        <v>0</v>
      </c>
      <c r="E187" s="22" t="n">
        <f aca="false">D187-C187</f>
        <v>0</v>
      </c>
      <c r="F187" s="23" t="n">
        <f aca="false">MAX(B187+C187-D187,0)</f>
        <v>0</v>
      </c>
    </row>
    <row r="188" customFormat="false" ht="15" hidden="false" customHeight="false" outlineLevel="0" collapsed="false">
      <c r="A188" s="21" t="n">
        <v>184</v>
      </c>
      <c r="B188" s="22" t="n">
        <f aca="false">F187</f>
        <v>0</v>
      </c>
      <c r="C188" s="22" t="n">
        <f aca="false">B188*Inputs!$B$5/12</f>
        <v>0</v>
      </c>
      <c r="D188" s="22" t="n">
        <f aca="false">IF(B188&lt;=0,0,MIN(B188+C188,Inputs!$B$8))</f>
        <v>0</v>
      </c>
      <c r="E188" s="22" t="n">
        <f aca="false">D188-C188</f>
        <v>0</v>
      </c>
      <c r="F188" s="23" t="n">
        <f aca="false">MAX(B188+C188-D188,0)</f>
        <v>0</v>
      </c>
    </row>
    <row r="189" customFormat="false" ht="15" hidden="false" customHeight="false" outlineLevel="0" collapsed="false">
      <c r="A189" s="21" t="n">
        <v>185</v>
      </c>
      <c r="B189" s="22" t="n">
        <f aca="false">F188</f>
        <v>0</v>
      </c>
      <c r="C189" s="22" t="n">
        <f aca="false">B189*Inputs!$B$5/12</f>
        <v>0</v>
      </c>
      <c r="D189" s="22" t="n">
        <f aca="false">IF(B189&lt;=0,0,MIN(B189+C189,Inputs!$B$8))</f>
        <v>0</v>
      </c>
      <c r="E189" s="22" t="n">
        <f aca="false">D189-C189</f>
        <v>0</v>
      </c>
      <c r="F189" s="23" t="n">
        <f aca="false">MAX(B189+C189-D189,0)</f>
        <v>0</v>
      </c>
    </row>
    <row r="190" customFormat="false" ht="15" hidden="false" customHeight="false" outlineLevel="0" collapsed="false">
      <c r="A190" s="21" t="n">
        <v>186</v>
      </c>
      <c r="B190" s="22" t="n">
        <f aca="false">F189</f>
        <v>0</v>
      </c>
      <c r="C190" s="22" t="n">
        <f aca="false">B190*Inputs!$B$5/12</f>
        <v>0</v>
      </c>
      <c r="D190" s="22" t="n">
        <f aca="false">IF(B190&lt;=0,0,MIN(B190+C190,Inputs!$B$8))</f>
        <v>0</v>
      </c>
      <c r="E190" s="22" t="n">
        <f aca="false">D190-C190</f>
        <v>0</v>
      </c>
      <c r="F190" s="23" t="n">
        <f aca="false">MAX(B190+C190-D190,0)</f>
        <v>0</v>
      </c>
    </row>
    <row r="191" customFormat="false" ht="15" hidden="false" customHeight="false" outlineLevel="0" collapsed="false">
      <c r="A191" s="21" t="n">
        <v>187</v>
      </c>
      <c r="B191" s="22" t="n">
        <f aca="false">F190</f>
        <v>0</v>
      </c>
      <c r="C191" s="22" t="n">
        <f aca="false">B191*Inputs!$B$5/12</f>
        <v>0</v>
      </c>
      <c r="D191" s="22" t="n">
        <f aca="false">IF(B191&lt;=0,0,MIN(B191+C191,Inputs!$B$8))</f>
        <v>0</v>
      </c>
      <c r="E191" s="22" t="n">
        <f aca="false">D191-C191</f>
        <v>0</v>
      </c>
      <c r="F191" s="23" t="n">
        <f aca="false">MAX(B191+C191-D191,0)</f>
        <v>0</v>
      </c>
    </row>
    <row r="192" customFormat="false" ht="15" hidden="false" customHeight="false" outlineLevel="0" collapsed="false">
      <c r="A192" s="21" t="n">
        <v>188</v>
      </c>
      <c r="B192" s="22" t="n">
        <f aca="false">F191</f>
        <v>0</v>
      </c>
      <c r="C192" s="22" t="n">
        <f aca="false">B192*Inputs!$B$5/12</f>
        <v>0</v>
      </c>
      <c r="D192" s="22" t="n">
        <f aca="false">IF(B192&lt;=0,0,MIN(B192+C192,Inputs!$B$8))</f>
        <v>0</v>
      </c>
      <c r="E192" s="22" t="n">
        <f aca="false">D192-C192</f>
        <v>0</v>
      </c>
      <c r="F192" s="23" t="n">
        <f aca="false">MAX(B192+C192-D192,0)</f>
        <v>0</v>
      </c>
    </row>
    <row r="193" customFormat="false" ht="15" hidden="false" customHeight="false" outlineLevel="0" collapsed="false">
      <c r="A193" s="21" t="n">
        <v>189</v>
      </c>
      <c r="B193" s="22" t="n">
        <f aca="false">F192</f>
        <v>0</v>
      </c>
      <c r="C193" s="22" t="n">
        <f aca="false">B193*Inputs!$B$5/12</f>
        <v>0</v>
      </c>
      <c r="D193" s="22" t="n">
        <f aca="false">IF(B193&lt;=0,0,MIN(B193+C193,Inputs!$B$8))</f>
        <v>0</v>
      </c>
      <c r="E193" s="22" t="n">
        <f aca="false">D193-C193</f>
        <v>0</v>
      </c>
      <c r="F193" s="23" t="n">
        <f aca="false">MAX(B193+C193-D193,0)</f>
        <v>0</v>
      </c>
    </row>
    <row r="194" customFormat="false" ht="15" hidden="false" customHeight="false" outlineLevel="0" collapsed="false">
      <c r="A194" s="21" t="n">
        <v>190</v>
      </c>
      <c r="B194" s="22" t="n">
        <f aca="false">F193</f>
        <v>0</v>
      </c>
      <c r="C194" s="22" t="n">
        <f aca="false">B194*Inputs!$B$5/12</f>
        <v>0</v>
      </c>
      <c r="D194" s="22" t="n">
        <f aca="false">IF(B194&lt;=0,0,MIN(B194+C194,Inputs!$B$8))</f>
        <v>0</v>
      </c>
      <c r="E194" s="22" t="n">
        <f aca="false">D194-C194</f>
        <v>0</v>
      </c>
      <c r="F194" s="23" t="n">
        <f aca="false">MAX(B194+C194-D194,0)</f>
        <v>0</v>
      </c>
    </row>
    <row r="195" customFormat="false" ht="15" hidden="false" customHeight="false" outlineLevel="0" collapsed="false">
      <c r="A195" s="21" t="n">
        <v>191</v>
      </c>
      <c r="B195" s="22" t="n">
        <f aca="false">F194</f>
        <v>0</v>
      </c>
      <c r="C195" s="22" t="n">
        <f aca="false">B195*Inputs!$B$5/12</f>
        <v>0</v>
      </c>
      <c r="D195" s="22" t="n">
        <f aca="false">IF(B195&lt;=0,0,MIN(B195+C195,Inputs!$B$8))</f>
        <v>0</v>
      </c>
      <c r="E195" s="22" t="n">
        <f aca="false">D195-C195</f>
        <v>0</v>
      </c>
      <c r="F195" s="23" t="n">
        <f aca="false">MAX(B195+C195-D195,0)</f>
        <v>0</v>
      </c>
    </row>
    <row r="196" customFormat="false" ht="15" hidden="false" customHeight="false" outlineLevel="0" collapsed="false">
      <c r="A196" s="21" t="n">
        <v>192</v>
      </c>
      <c r="B196" s="22" t="n">
        <f aca="false">F195</f>
        <v>0</v>
      </c>
      <c r="C196" s="22" t="n">
        <f aca="false">B196*Inputs!$B$5/12</f>
        <v>0</v>
      </c>
      <c r="D196" s="22" t="n">
        <f aca="false">IF(B196&lt;=0,0,MIN(B196+C196,Inputs!$B$8))</f>
        <v>0</v>
      </c>
      <c r="E196" s="22" t="n">
        <f aca="false">D196-C196</f>
        <v>0</v>
      </c>
      <c r="F196" s="23" t="n">
        <f aca="false">MAX(B196+C196-D196,0)</f>
        <v>0</v>
      </c>
    </row>
    <row r="197" customFormat="false" ht="15" hidden="false" customHeight="false" outlineLevel="0" collapsed="false">
      <c r="A197" s="21" t="n">
        <v>193</v>
      </c>
      <c r="B197" s="22" t="n">
        <f aca="false">F196</f>
        <v>0</v>
      </c>
      <c r="C197" s="22" t="n">
        <f aca="false">B197*Inputs!$B$5/12</f>
        <v>0</v>
      </c>
      <c r="D197" s="22" t="n">
        <f aca="false">IF(B197&lt;=0,0,MIN(B197+C197,Inputs!$B$8))</f>
        <v>0</v>
      </c>
      <c r="E197" s="22" t="n">
        <f aca="false">D197-C197</f>
        <v>0</v>
      </c>
      <c r="F197" s="23" t="n">
        <f aca="false">MAX(B197+C197-D197,0)</f>
        <v>0</v>
      </c>
    </row>
    <row r="198" customFormat="false" ht="15" hidden="false" customHeight="false" outlineLevel="0" collapsed="false">
      <c r="A198" s="21" t="n">
        <v>194</v>
      </c>
      <c r="B198" s="22" t="n">
        <f aca="false">F197</f>
        <v>0</v>
      </c>
      <c r="C198" s="22" t="n">
        <f aca="false">B198*Inputs!$B$5/12</f>
        <v>0</v>
      </c>
      <c r="D198" s="22" t="n">
        <f aca="false">IF(B198&lt;=0,0,MIN(B198+C198,Inputs!$B$8))</f>
        <v>0</v>
      </c>
      <c r="E198" s="22" t="n">
        <f aca="false">D198-C198</f>
        <v>0</v>
      </c>
      <c r="F198" s="23" t="n">
        <f aca="false">MAX(B198+C198-D198,0)</f>
        <v>0</v>
      </c>
    </row>
    <row r="199" customFormat="false" ht="15" hidden="false" customHeight="false" outlineLevel="0" collapsed="false">
      <c r="A199" s="21" t="n">
        <v>195</v>
      </c>
      <c r="B199" s="22" t="n">
        <f aca="false">F198</f>
        <v>0</v>
      </c>
      <c r="C199" s="22" t="n">
        <f aca="false">B199*Inputs!$B$5/12</f>
        <v>0</v>
      </c>
      <c r="D199" s="22" t="n">
        <f aca="false">IF(B199&lt;=0,0,MIN(B199+C199,Inputs!$B$8))</f>
        <v>0</v>
      </c>
      <c r="E199" s="22" t="n">
        <f aca="false">D199-C199</f>
        <v>0</v>
      </c>
      <c r="F199" s="23" t="n">
        <f aca="false">MAX(B199+C199-D199,0)</f>
        <v>0</v>
      </c>
    </row>
    <row r="200" customFormat="false" ht="15" hidden="false" customHeight="false" outlineLevel="0" collapsed="false">
      <c r="A200" s="21" t="n">
        <v>196</v>
      </c>
      <c r="B200" s="22" t="n">
        <f aca="false">F199</f>
        <v>0</v>
      </c>
      <c r="C200" s="22" t="n">
        <f aca="false">B200*Inputs!$B$5/12</f>
        <v>0</v>
      </c>
      <c r="D200" s="22" t="n">
        <f aca="false">IF(B200&lt;=0,0,MIN(B200+C200,Inputs!$B$8))</f>
        <v>0</v>
      </c>
      <c r="E200" s="22" t="n">
        <f aca="false">D200-C200</f>
        <v>0</v>
      </c>
      <c r="F200" s="23" t="n">
        <f aca="false">MAX(B200+C200-D200,0)</f>
        <v>0</v>
      </c>
    </row>
    <row r="201" customFormat="false" ht="15" hidden="false" customHeight="false" outlineLevel="0" collapsed="false">
      <c r="A201" s="21" t="n">
        <v>197</v>
      </c>
      <c r="B201" s="22" t="n">
        <f aca="false">F200</f>
        <v>0</v>
      </c>
      <c r="C201" s="22" t="n">
        <f aca="false">B201*Inputs!$B$5/12</f>
        <v>0</v>
      </c>
      <c r="D201" s="22" t="n">
        <f aca="false">IF(B201&lt;=0,0,MIN(B201+C201,Inputs!$B$8))</f>
        <v>0</v>
      </c>
      <c r="E201" s="22" t="n">
        <f aca="false">D201-C201</f>
        <v>0</v>
      </c>
      <c r="F201" s="23" t="n">
        <f aca="false">MAX(B201+C201-D201,0)</f>
        <v>0</v>
      </c>
    </row>
    <row r="202" customFormat="false" ht="15" hidden="false" customHeight="false" outlineLevel="0" collapsed="false">
      <c r="A202" s="21" t="n">
        <v>198</v>
      </c>
      <c r="B202" s="22" t="n">
        <f aca="false">F201</f>
        <v>0</v>
      </c>
      <c r="C202" s="22" t="n">
        <f aca="false">B202*Inputs!$B$5/12</f>
        <v>0</v>
      </c>
      <c r="D202" s="22" t="n">
        <f aca="false">IF(B202&lt;=0,0,MIN(B202+C202,Inputs!$B$8))</f>
        <v>0</v>
      </c>
      <c r="E202" s="22" t="n">
        <f aca="false">D202-C202</f>
        <v>0</v>
      </c>
      <c r="F202" s="23" t="n">
        <f aca="false">MAX(B202+C202-D202,0)</f>
        <v>0</v>
      </c>
    </row>
    <row r="203" customFormat="false" ht="15" hidden="false" customHeight="false" outlineLevel="0" collapsed="false">
      <c r="A203" s="21" t="n">
        <v>199</v>
      </c>
      <c r="B203" s="22" t="n">
        <f aca="false">F202</f>
        <v>0</v>
      </c>
      <c r="C203" s="22" t="n">
        <f aca="false">B203*Inputs!$B$5/12</f>
        <v>0</v>
      </c>
      <c r="D203" s="22" t="n">
        <f aca="false">IF(B203&lt;=0,0,MIN(B203+C203,Inputs!$B$8))</f>
        <v>0</v>
      </c>
      <c r="E203" s="22" t="n">
        <f aca="false">D203-C203</f>
        <v>0</v>
      </c>
      <c r="F203" s="23" t="n">
        <f aca="false">MAX(B203+C203-D203,0)</f>
        <v>0</v>
      </c>
    </row>
    <row r="204" customFormat="false" ht="15" hidden="false" customHeight="false" outlineLevel="0" collapsed="false">
      <c r="A204" s="21" t="n">
        <v>200</v>
      </c>
      <c r="B204" s="22" t="n">
        <f aca="false">F203</f>
        <v>0</v>
      </c>
      <c r="C204" s="22" t="n">
        <f aca="false">B204*Inputs!$B$5/12</f>
        <v>0</v>
      </c>
      <c r="D204" s="22" t="n">
        <f aca="false">IF(B204&lt;=0,0,MIN(B204+C204,Inputs!$B$8))</f>
        <v>0</v>
      </c>
      <c r="E204" s="22" t="n">
        <f aca="false">D204-C204</f>
        <v>0</v>
      </c>
      <c r="F204" s="23" t="n">
        <f aca="false">MAX(B204+C204-D204,0)</f>
        <v>0</v>
      </c>
    </row>
    <row r="205" customFormat="false" ht="15" hidden="false" customHeight="false" outlineLevel="0" collapsed="false">
      <c r="A205" s="21" t="n">
        <v>201</v>
      </c>
      <c r="B205" s="22" t="n">
        <f aca="false">F204</f>
        <v>0</v>
      </c>
      <c r="C205" s="22" t="n">
        <f aca="false">B205*Inputs!$B$5/12</f>
        <v>0</v>
      </c>
      <c r="D205" s="22" t="n">
        <f aca="false">IF(B205&lt;=0,0,MIN(B205+C205,Inputs!$B$8))</f>
        <v>0</v>
      </c>
      <c r="E205" s="22" t="n">
        <f aca="false">D205-C205</f>
        <v>0</v>
      </c>
      <c r="F205" s="23" t="n">
        <f aca="false">MAX(B205+C205-D205,0)</f>
        <v>0</v>
      </c>
    </row>
    <row r="206" customFormat="false" ht="15" hidden="false" customHeight="false" outlineLevel="0" collapsed="false">
      <c r="A206" s="21" t="n">
        <v>202</v>
      </c>
      <c r="B206" s="22" t="n">
        <f aca="false">F205</f>
        <v>0</v>
      </c>
      <c r="C206" s="22" t="n">
        <f aca="false">B206*Inputs!$B$5/12</f>
        <v>0</v>
      </c>
      <c r="D206" s="22" t="n">
        <f aca="false">IF(B206&lt;=0,0,MIN(B206+C206,Inputs!$B$8))</f>
        <v>0</v>
      </c>
      <c r="E206" s="22" t="n">
        <f aca="false">D206-C206</f>
        <v>0</v>
      </c>
      <c r="F206" s="23" t="n">
        <f aca="false">MAX(B206+C206-D206,0)</f>
        <v>0</v>
      </c>
    </row>
    <row r="207" customFormat="false" ht="15" hidden="false" customHeight="false" outlineLevel="0" collapsed="false">
      <c r="A207" s="21" t="n">
        <v>203</v>
      </c>
      <c r="B207" s="22" t="n">
        <f aca="false">F206</f>
        <v>0</v>
      </c>
      <c r="C207" s="22" t="n">
        <f aca="false">B207*Inputs!$B$5/12</f>
        <v>0</v>
      </c>
      <c r="D207" s="22" t="n">
        <f aca="false">IF(B207&lt;=0,0,MIN(B207+C207,Inputs!$B$8))</f>
        <v>0</v>
      </c>
      <c r="E207" s="22" t="n">
        <f aca="false">D207-C207</f>
        <v>0</v>
      </c>
      <c r="F207" s="23" t="n">
        <f aca="false">MAX(B207+C207-D207,0)</f>
        <v>0</v>
      </c>
    </row>
    <row r="208" customFormat="false" ht="15" hidden="false" customHeight="false" outlineLevel="0" collapsed="false">
      <c r="A208" s="21" t="n">
        <v>204</v>
      </c>
      <c r="B208" s="22" t="n">
        <f aca="false">F207</f>
        <v>0</v>
      </c>
      <c r="C208" s="22" t="n">
        <f aca="false">B208*Inputs!$B$5/12</f>
        <v>0</v>
      </c>
      <c r="D208" s="22" t="n">
        <f aca="false">IF(B208&lt;=0,0,MIN(B208+C208,Inputs!$B$8))</f>
        <v>0</v>
      </c>
      <c r="E208" s="22" t="n">
        <f aca="false">D208-C208</f>
        <v>0</v>
      </c>
      <c r="F208" s="23" t="n">
        <f aca="false">MAX(B208+C208-D208,0)</f>
        <v>0</v>
      </c>
    </row>
    <row r="209" customFormat="false" ht="15" hidden="false" customHeight="false" outlineLevel="0" collapsed="false">
      <c r="A209" s="21" t="n">
        <v>205</v>
      </c>
      <c r="B209" s="22" t="n">
        <f aca="false">F208</f>
        <v>0</v>
      </c>
      <c r="C209" s="22" t="n">
        <f aca="false">B209*Inputs!$B$5/12</f>
        <v>0</v>
      </c>
      <c r="D209" s="22" t="n">
        <f aca="false">IF(B209&lt;=0,0,MIN(B209+C209,Inputs!$B$8))</f>
        <v>0</v>
      </c>
      <c r="E209" s="22" t="n">
        <f aca="false">D209-C209</f>
        <v>0</v>
      </c>
      <c r="F209" s="23" t="n">
        <f aca="false">MAX(B209+C209-D209,0)</f>
        <v>0</v>
      </c>
    </row>
    <row r="210" customFormat="false" ht="15" hidden="false" customHeight="false" outlineLevel="0" collapsed="false">
      <c r="A210" s="21" t="n">
        <v>206</v>
      </c>
      <c r="B210" s="22" t="n">
        <f aca="false">F209</f>
        <v>0</v>
      </c>
      <c r="C210" s="22" t="n">
        <f aca="false">B210*Inputs!$B$5/12</f>
        <v>0</v>
      </c>
      <c r="D210" s="22" t="n">
        <f aca="false">IF(B210&lt;=0,0,MIN(B210+C210,Inputs!$B$8))</f>
        <v>0</v>
      </c>
      <c r="E210" s="22" t="n">
        <f aca="false">D210-C210</f>
        <v>0</v>
      </c>
      <c r="F210" s="23" t="n">
        <f aca="false">MAX(B210+C210-D210,0)</f>
        <v>0</v>
      </c>
    </row>
    <row r="211" customFormat="false" ht="15" hidden="false" customHeight="false" outlineLevel="0" collapsed="false">
      <c r="A211" s="21" t="n">
        <v>207</v>
      </c>
      <c r="B211" s="22" t="n">
        <f aca="false">F210</f>
        <v>0</v>
      </c>
      <c r="C211" s="22" t="n">
        <f aca="false">B211*Inputs!$B$5/12</f>
        <v>0</v>
      </c>
      <c r="D211" s="22" t="n">
        <f aca="false">IF(B211&lt;=0,0,MIN(B211+C211,Inputs!$B$8))</f>
        <v>0</v>
      </c>
      <c r="E211" s="22" t="n">
        <f aca="false">D211-C211</f>
        <v>0</v>
      </c>
      <c r="F211" s="23" t="n">
        <f aca="false">MAX(B211+C211-D211,0)</f>
        <v>0</v>
      </c>
    </row>
    <row r="212" customFormat="false" ht="15" hidden="false" customHeight="false" outlineLevel="0" collapsed="false">
      <c r="A212" s="21" t="n">
        <v>208</v>
      </c>
      <c r="B212" s="22" t="n">
        <f aca="false">F211</f>
        <v>0</v>
      </c>
      <c r="C212" s="22" t="n">
        <f aca="false">B212*Inputs!$B$5/12</f>
        <v>0</v>
      </c>
      <c r="D212" s="22" t="n">
        <f aca="false">IF(B212&lt;=0,0,MIN(B212+C212,Inputs!$B$8))</f>
        <v>0</v>
      </c>
      <c r="E212" s="22" t="n">
        <f aca="false">D212-C212</f>
        <v>0</v>
      </c>
      <c r="F212" s="23" t="n">
        <f aca="false">MAX(B212+C212-D212,0)</f>
        <v>0</v>
      </c>
    </row>
    <row r="213" customFormat="false" ht="15" hidden="false" customHeight="false" outlineLevel="0" collapsed="false">
      <c r="A213" s="21" t="n">
        <v>209</v>
      </c>
      <c r="B213" s="22" t="n">
        <f aca="false">F212</f>
        <v>0</v>
      </c>
      <c r="C213" s="22" t="n">
        <f aca="false">B213*Inputs!$B$5/12</f>
        <v>0</v>
      </c>
      <c r="D213" s="22" t="n">
        <f aca="false">IF(B213&lt;=0,0,MIN(B213+C213,Inputs!$B$8))</f>
        <v>0</v>
      </c>
      <c r="E213" s="22" t="n">
        <f aca="false">D213-C213</f>
        <v>0</v>
      </c>
      <c r="F213" s="23" t="n">
        <f aca="false">MAX(B213+C213-D213,0)</f>
        <v>0</v>
      </c>
    </row>
    <row r="214" customFormat="false" ht="15" hidden="false" customHeight="false" outlineLevel="0" collapsed="false">
      <c r="A214" s="21" t="n">
        <v>210</v>
      </c>
      <c r="B214" s="22" t="n">
        <f aca="false">F213</f>
        <v>0</v>
      </c>
      <c r="C214" s="22" t="n">
        <f aca="false">B214*Inputs!$B$5/12</f>
        <v>0</v>
      </c>
      <c r="D214" s="22" t="n">
        <f aca="false">IF(B214&lt;=0,0,MIN(B214+C214,Inputs!$B$8))</f>
        <v>0</v>
      </c>
      <c r="E214" s="22" t="n">
        <f aca="false">D214-C214</f>
        <v>0</v>
      </c>
      <c r="F214" s="23" t="n">
        <f aca="false">MAX(B214+C214-D214,0)</f>
        <v>0</v>
      </c>
    </row>
    <row r="215" customFormat="false" ht="15" hidden="false" customHeight="false" outlineLevel="0" collapsed="false">
      <c r="A215" s="21" t="n">
        <v>211</v>
      </c>
      <c r="B215" s="22" t="n">
        <f aca="false">F214</f>
        <v>0</v>
      </c>
      <c r="C215" s="22" t="n">
        <f aca="false">B215*Inputs!$B$5/12</f>
        <v>0</v>
      </c>
      <c r="D215" s="22" t="n">
        <f aca="false">IF(B215&lt;=0,0,MIN(B215+C215,Inputs!$B$8))</f>
        <v>0</v>
      </c>
      <c r="E215" s="22" t="n">
        <f aca="false">D215-C215</f>
        <v>0</v>
      </c>
      <c r="F215" s="23" t="n">
        <f aca="false">MAX(B215+C215-D215,0)</f>
        <v>0</v>
      </c>
    </row>
    <row r="216" customFormat="false" ht="15" hidden="false" customHeight="false" outlineLevel="0" collapsed="false">
      <c r="A216" s="21" t="n">
        <v>212</v>
      </c>
      <c r="B216" s="22" t="n">
        <f aca="false">F215</f>
        <v>0</v>
      </c>
      <c r="C216" s="22" t="n">
        <f aca="false">B216*Inputs!$B$5/12</f>
        <v>0</v>
      </c>
      <c r="D216" s="22" t="n">
        <f aca="false">IF(B216&lt;=0,0,MIN(B216+C216,Inputs!$B$8))</f>
        <v>0</v>
      </c>
      <c r="E216" s="22" t="n">
        <f aca="false">D216-C216</f>
        <v>0</v>
      </c>
      <c r="F216" s="23" t="n">
        <f aca="false">MAX(B216+C216-D216,0)</f>
        <v>0</v>
      </c>
    </row>
    <row r="217" customFormat="false" ht="15" hidden="false" customHeight="false" outlineLevel="0" collapsed="false">
      <c r="A217" s="21" t="n">
        <v>213</v>
      </c>
      <c r="B217" s="22" t="n">
        <f aca="false">F216</f>
        <v>0</v>
      </c>
      <c r="C217" s="22" t="n">
        <f aca="false">B217*Inputs!$B$5/12</f>
        <v>0</v>
      </c>
      <c r="D217" s="22" t="n">
        <f aca="false">IF(B217&lt;=0,0,MIN(B217+C217,Inputs!$B$8))</f>
        <v>0</v>
      </c>
      <c r="E217" s="22" t="n">
        <f aca="false">D217-C217</f>
        <v>0</v>
      </c>
      <c r="F217" s="23" t="n">
        <f aca="false">MAX(B217+C217-D217,0)</f>
        <v>0</v>
      </c>
    </row>
    <row r="218" customFormat="false" ht="15" hidden="false" customHeight="false" outlineLevel="0" collapsed="false">
      <c r="A218" s="21" t="n">
        <v>214</v>
      </c>
      <c r="B218" s="22" t="n">
        <f aca="false">F217</f>
        <v>0</v>
      </c>
      <c r="C218" s="22" t="n">
        <f aca="false">B218*Inputs!$B$5/12</f>
        <v>0</v>
      </c>
      <c r="D218" s="22" t="n">
        <f aca="false">IF(B218&lt;=0,0,MIN(B218+C218,Inputs!$B$8))</f>
        <v>0</v>
      </c>
      <c r="E218" s="22" t="n">
        <f aca="false">D218-C218</f>
        <v>0</v>
      </c>
      <c r="F218" s="23" t="n">
        <f aca="false">MAX(B218+C218-D218,0)</f>
        <v>0</v>
      </c>
    </row>
    <row r="219" customFormat="false" ht="15" hidden="false" customHeight="false" outlineLevel="0" collapsed="false">
      <c r="A219" s="21" t="n">
        <v>215</v>
      </c>
      <c r="B219" s="22" t="n">
        <f aca="false">F218</f>
        <v>0</v>
      </c>
      <c r="C219" s="22" t="n">
        <f aca="false">B219*Inputs!$B$5/12</f>
        <v>0</v>
      </c>
      <c r="D219" s="22" t="n">
        <f aca="false">IF(B219&lt;=0,0,MIN(B219+C219,Inputs!$B$8))</f>
        <v>0</v>
      </c>
      <c r="E219" s="22" t="n">
        <f aca="false">D219-C219</f>
        <v>0</v>
      </c>
      <c r="F219" s="23" t="n">
        <f aca="false">MAX(B219+C219-D219,0)</f>
        <v>0</v>
      </c>
    </row>
    <row r="220" customFormat="false" ht="15" hidden="false" customHeight="false" outlineLevel="0" collapsed="false">
      <c r="A220" s="21" t="n">
        <v>216</v>
      </c>
      <c r="B220" s="22" t="n">
        <f aca="false">F219</f>
        <v>0</v>
      </c>
      <c r="C220" s="22" t="n">
        <f aca="false">B220*Inputs!$B$5/12</f>
        <v>0</v>
      </c>
      <c r="D220" s="22" t="n">
        <f aca="false">IF(B220&lt;=0,0,MIN(B220+C220,Inputs!$B$8))</f>
        <v>0</v>
      </c>
      <c r="E220" s="22" t="n">
        <f aca="false">D220-C220</f>
        <v>0</v>
      </c>
      <c r="F220" s="23" t="n">
        <f aca="false">MAX(B220+C220-D220,0)</f>
        <v>0</v>
      </c>
    </row>
    <row r="221" customFormat="false" ht="15" hidden="false" customHeight="false" outlineLevel="0" collapsed="false">
      <c r="A221" s="21" t="n">
        <v>217</v>
      </c>
      <c r="B221" s="22" t="n">
        <f aca="false">F220</f>
        <v>0</v>
      </c>
      <c r="C221" s="22" t="n">
        <f aca="false">B221*Inputs!$B$5/12</f>
        <v>0</v>
      </c>
      <c r="D221" s="22" t="n">
        <f aca="false">IF(B221&lt;=0,0,MIN(B221+C221,Inputs!$B$8))</f>
        <v>0</v>
      </c>
      <c r="E221" s="22" t="n">
        <f aca="false">D221-C221</f>
        <v>0</v>
      </c>
      <c r="F221" s="23" t="n">
        <f aca="false">MAX(B221+C221-D221,0)</f>
        <v>0</v>
      </c>
    </row>
    <row r="222" customFormat="false" ht="15" hidden="false" customHeight="false" outlineLevel="0" collapsed="false">
      <c r="A222" s="21" t="n">
        <v>218</v>
      </c>
      <c r="B222" s="22" t="n">
        <f aca="false">F221</f>
        <v>0</v>
      </c>
      <c r="C222" s="22" t="n">
        <f aca="false">B222*Inputs!$B$5/12</f>
        <v>0</v>
      </c>
      <c r="D222" s="22" t="n">
        <f aca="false">IF(B222&lt;=0,0,MIN(B222+C222,Inputs!$B$8))</f>
        <v>0</v>
      </c>
      <c r="E222" s="22" t="n">
        <f aca="false">D222-C222</f>
        <v>0</v>
      </c>
      <c r="F222" s="23" t="n">
        <f aca="false">MAX(B222+C222-D222,0)</f>
        <v>0</v>
      </c>
    </row>
    <row r="223" customFormat="false" ht="15" hidden="false" customHeight="false" outlineLevel="0" collapsed="false">
      <c r="A223" s="21" t="n">
        <v>219</v>
      </c>
      <c r="B223" s="22" t="n">
        <f aca="false">F222</f>
        <v>0</v>
      </c>
      <c r="C223" s="22" t="n">
        <f aca="false">B223*Inputs!$B$5/12</f>
        <v>0</v>
      </c>
      <c r="D223" s="22" t="n">
        <f aca="false">IF(B223&lt;=0,0,MIN(B223+C223,Inputs!$B$8))</f>
        <v>0</v>
      </c>
      <c r="E223" s="22" t="n">
        <f aca="false">D223-C223</f>
        <v>0</v>
      </c>
      <c r="F223" s="23" t="n">
        <f aca="false">MAX(B223+C223-D223,0)</f>
        <v>0</v>
      </c>
    </row>
    <row r="224" customFormat="false" ht="15" hidden="false" customHeight="false" outlineLevel="0" collapsed="false">
      <c r="A224" s="21" t="n">
        <v>220</v>
      </c>
      <c r="B224" s="22" t="n">
        <f aca="false">F223</f>
        <v>0</v>
      </c>
      <c r="C224" s="22" t="n">
        <f aca="false">B224*Inputs!$B$5/12</f>
        <v>0</v>
      </c>
      <c r="D224" s="22" t="n">
        <f aca="false">IF(B224&lt;=0,0,MIN(B224+C224,Inputs!$B$8))</f>
        <v>0</v>
      </c>
      <c r="E224" s="22" t="n">
        <f aca="false">D224-C224</f>
        <v>0</v>
      </c>
      <c r="F224" s="23" t="n">
        <f aca="false">MAX(B224+C224-D224,0)</f>
        <v>0</v>
      </c>
    </row>
    <row r="225" customFormat="false" ht="15" hidden="false" customHeight="false" outlineLevel="0" collapsed="false">
      <c r="A225" s="21" t="n">
        <v>221</v>
      </c>
      <c r="B225" s="22" t="n">
        <f aca="false">F224</f>
        <v>0</v>
      </c>
      <c r="C225" s="22" t="n">
        <f aca="false">B225*Inputs!$B$5/12</f>
        <v>0</v>
      </c>
      <c r="D225" s="22" t="n">
        <f aca="false">IF(B225&lt;=0,0,MIN(B225+C225,Inputs!$B$8))</f>
        <v>0</v>
      </c>
      <c r="E225" s="22" t="n">
        <f aca="false">D225-C225</f>
        <v>0</v>
      </c>
      <c r="F225" s="23" t="n">
        <f aca="false">MAX(B225+C225-D225,0)</f>
        <v>0</v>
      </c>
    </row>
    <row r="226" customFormat="false" ht="15" hidden="false" customHeight="false" outlineLevel="0" collapsed="false">
      <c r="A226" s="21" t="n">
        <v>222</v>
      </c>
      <c r="B226" s="22" t="n">
        <f aca="false">F225</f>
        <v>0</v>
      </c>
      <c r="C226" s="22" t="n">
        <f aca="false">B226*Inputs!$B$5/12</f>
        <v>0</v>
      </c>
      <c r="D226" s="22" t="n">
        <f aca="false">IF(B226&lt;=0,0,MIN(B226+C226,Inputs!$B$8))</f>
        <v>0</v>
      </c>
      <c r="E226" s="22" t="n">
        <f aca="false">D226-C226</f>
        <v>0</v>
      </c>
      <c r="F226" s="23" t="n">
        <f aca="false">MAX(B226+C226-D226,0)</f>
        <v>0</v>
      </c>
    </row>
    <row r="227" customFormat="false" ht="15" hidden="false" customHeight="false" outlineLevel="0" collapsed="false">
      <c r="A227" s="21" t="n">
        <v>223</v>
      </c>
      <c r="B227" s="22" t="n">
        <f aca="false">F226</f>
        <v>0</v>
      </c>
      <c r="C227" s="22" t="n">
        <f aca="false">B227*Inputs!$B$5/12</f>
        <v>0</v>
      </c>
      <c r="D227" s="22" t="n">
        <f aca="false">IF(B227&lt;=0,0,MIN(B227+C227,Inputs!$B$8))</f>
        <v>0</v>
      </c>
      <c r="E227" s="22" t="n">
        <f aca="false">D227-C227</f>
        <v>0</v>
      </c>
      <c r="F227" s="23" t="n">
        <f aca="false">MAX(B227+C227-D227,0)</f>
        <v>0</v>
      </c>
    </row>
    <row r="228" customFormat="false" ht="15" hidden="false" customHeight="false" outlineLevel="0" collapsed="false">
      <c r="A228" s="21" t="n">
        <v>224</v>
      </c>
      <c r="B228" s="22" t="n">
        <f aca="false">F227</f>
        <v>0</v>
      </c>
      <c r="C228" s="22" t="n">
        <f aca="false">B228*Inputs!$B$5/12</f>
        <v>0</v>
      </c>
      <c r="D228" s="22" t="n">
        <f aca="false">IF(B228&lt;=0,0,MIN(B228+C228,Inputs!$B$8))</f>
        <v>0</v>
      </c>
      <c r="E228" s="22" t="n">
        <f aca="false">D228-C228</f>
        <v>0</v>
      </c>
      <c r="F228" s="23" t="n">
        <f aca="false">MAX(B228+C228-D228,0)</f>
        <v>0</v>
      </c>
    </row>
    <row r="229" customFormat="false" ht="15" hidden="false" customHeight="false" outlineLevel="0" collapsed="false">
      <c r="A229" s="21" t="n">
        <v>225</v>
      </c>
      <c r="B229" s="22" t="n">
        <f aca="false">F228</f>
        <v>0</v>
      </c>
      <c r="C229" s="22" t="n">
        <f aca="false">B229*Inputs!$B$5/12</f>
        <v>0</v>
      </c>
      <c r="D229" s="22" t="n">
        <f aca="false">IF(B229&lt;=0,0,MIN(B229+C229,Inputs!$B$8))</f>
        <v>0</v>
      </c>
      <c r="E229" s="22" t="n">
        <f aca="false">D229-C229</f>
        <v>0</v>
      </c>
      <c r="F229" s="23" t="n">
        <f aca="false">MAX(B229+C229-D229,0)</f>
        <v>0</v>
      </c>
    </row>
    <row r="230" customFormat="false" ht="15" hidden="false" customHeight="false" outlineLevel="0" collapsed="false">
      <c r="A230" s="21" t="n">
        <v>226</v>
      </c>
      <c r="B230" s="22" t="n">
        <f aca="false">F229</f>
        <v>0</v>
      </c>
      <c r="C230" s="22" t="n">
        <f aca="false">B230*Inputs!$B$5/12</f>
        <v>0</v>
      </c>
      <c r="D230" s="22" t="n">
        <f aca="false">IF(B230&lt;=0,0,MIN(B230+C230,Inputs!$B$8))</f>
        <v>0</v>
      </c>
      <c r="E230" s="22" t="n">
        <f aca="false">D230-C230</f>
        <v>0</v>
      </c>
      <c r="F230" s="23" t="n">
        <f aca="false">MAX(B230+C230-D230,0)</f>
        <v>0</v>
      </c>
    </row>
    <row r="231" customFormat="false" ht="15" hidden="false" customHeight="false" outlineLevel="0" collapsed="false">
      <c r="A231" s="21" t="n">
        <v>227</v>
      </c>
      <c r="B231" s="22" t="n">
        <f aca="false">F230</f>
        <v>0</v>
      </c>
      <c r="C231" s="22" t="n">
        <f aca="false">B231*Inputs!$B$5/12</f>
        <v>0</v>
      </c>
      <c r="D231" s="22" t="n">
        <f aca="false">IF(B231&lt;=0,0,MIN(B231+C231,Inputs!$B$8))</f>
        <v>0</v>
      </c>
      <c r="E231" s="22" t="n">
        <f aca="false">D231-C231</f>
        <v>0</v>
      </c>
      <c r="F231" s="23" t="n">
        <f aca="false">MAX(B231+C231-D231,0)</f>
        <v>0</v>
      </c>
    </row>
    <row r="232" customFormat="false" ht="15" hidden="false" customHeight="false" outlineLevel="0" collapsed="false">
      <c r="A232" s="21" t="n">
        <v>228</v>
      </c>
      <c r="B232" s="22" t="n">
        <f aca="false">F231</f>
        <v>0</v>
      </c>
      <c r="C232" s="22" t="n">
        <f aca="false">B232*Inputs!$B$5/12</f>
        <v>0</v>
      </c>
      <c r="D232" s="22" t="n">
        <f aca="false">IF(B232&lt;=0,0,MIN(B232+C232,Inputs!$B$8))</f>
        <v>0</v>
      </c>
      <c r="E232" s="22" t="n">
        <f aca="false">D232-C232</f>
        <v>0</v>
      </c>
      <c r="F232" s="23" t="n">
        <f aca="false">MAX(B232+C232-D232,0)</f>
        <v>0</v>
      </c>
    </row>
    <row r="233" customFormat="false" ht="15" hidden="false" customHeight="false" outlineLevel="0" collapsed="false">
      <c r="A233" s="21" t="n">
        <v>229</v>
      </c>
      <c r="B233" s="22" t="n">
        <f aca="false">F232</f>
        <v>0</v>
      </c>
      <c r="C233" s="22" t="n">
        <f aca="false">B233*Inputs!$B$5/12</f>
        <v>0</v>
      </c>
      <c r="D233" s="22" t="n">
        <f aca="false">IF(B233&lt;=0,0,MIN(B233+C233,Inputs!$B$8))</f>
        <v>0</v>
      </c>
      <c r="E233" s="22" t="n">
        <f aca="false">D233-C233</f>
        <v>0</v>
      </c>
      <c r="F233" s="23" t="n">
        <f aca="false">MAX(B233+C233-D233,0)</f>
        <v>0</v>
      </c>
    </row>
    <row r="234" customFormat="false" ht="15" hidden="false" customHeight="false" outlineLevel="0" collapsed="false">
      <c r="A234" s="21" t="n">
        <v>230</v>
      </c>
      <c r="B234" s="22" t="n">
        <f aca="false">F233</f>
        <v>0</v>
      </c>
      <c r="C234" s="22" t="n">
        <f aca="false">B234*Inputs!$B$5/12</f>
        <v>0</v>
      </c>
      <c r="D234" s="22" t="n">
        <f aca="false">IF(B234&lt;=0,0,MIN(B234+C234,Inputs!$B$8))</f>
        <v>0</v>
      </c>
      <c r="E234" s="22" t="n">
        <f aca="false">D234-C234</f>
        <v>0</v>
      </c>
      <c r="F234" s="23" t="n">
        <f aca="false">MAX(B234+C234-D234,0)</f>
        <v>0</v>
      </c>
    </row>
    <row r="235" customFormat="false" ht="15" hidden="false" customHeight="false" outlineLevel="0" collapsed="false">
      <c r="A235" s="21" t="n">
        <v>231</v>
      </c>
      <c r="B235" s="22" t="n">
        <f aca="false">F234</f>
        <v>0</v>
      </c>
      <c r="C235" s="22" t="n">
        <f aca="false">B235*Inputs!$B$5/12</f>
        <v>0</v>
      </c>
      <c r="D235" s="22" t="n">
        <f aca="false">IF(B235&lt;=0,0,MIN(B235+C235,Inputs!$B$8))</f>
        <v>0</v>
      </c>
      <c r="E235" s="22" t="n">
        <f aca="false">D235-C235</f>
        <v>0</v>
      </c>
      <c r="F235" s="23" t="n">
        <f aca="false">MAX(B235+C235-D235,0)</f>
        <v>0</v>
      </c>
    </row>
    <row r="236" customFormat="false" ht="15" hidden="false" customHeight="false" outlineLevel="0" collapsed="false">
      <c r="A236" s="21" t="n">
        <v>232</v>
      </c>
      <c r="B236" s="22" t="n">
        <f aca="false">F235</f>
        <v>0</v>
      </c>
      <c r="C236" s="22" t="n">
        <f aca="false">B236*Inputs!$B$5/12</f>
        <v>0</v>
      </c>
      <c r="D236" s="22" t="n">
        <f aca="false">IF(B236&lt;=0,0,MIN(B236+C236,Inputs!$B$8))</f>
        <v>0</v>
      </c>
      <c r="E236" s="22" t="n">
        <f aca="false">D236-C236</f>
        <v>0</v>
      </c>
      <c r="F236" s="23" t="n">
        <f aca="false">MAX(B236+C236-D236,0)</f>
        <v>0</v>
      </c>
    </row>
    <row r="237" customFormat="false" ht="15" hidden="false" customHeight="false" outlineLevel="0" collapsed="false">
      <c r="A237" s="21" t="n">
        <v>233</v>
      </c>
      <c r="B237" s="22" t="n">
        <f aca="false">F236</f>
        <v>0</v>
      </c>
      <c r="C237" s="22" t="n">
        <f aca="false">B237*Inputs!$B$5/12</f>
        <v>0</v>
      </c>
      <c r="D237" s="22" t="n">
        <f aca="false">IF(B237&lt;=0,0,MIN(B237+C237,Inputs!$B$8))</f>
        <v>0</v>
      </c>
      <c r="E237" s="22" t="n">
        <f aca="false">D237-C237</f>
        <v>0</v>
      </c>
      <c r="F237" s="23" t="n">
        <f aca="false">MAX(B237+C237-D237,0)</f>
        <v>0</v>
      </c>
    </row>
    <row r="238" customFormat="false" ht="15" hidden="false" customHeight="false" outlineLevel="0" collapsed="false">
      <c r="A238" s="21" t="n">
        <v>234</v>
      </c>
      <c r="B238" s="22" t="n">
        <f aca="false">F237</f>
        <v>0</v>
      </c>
      <c r="C238" s="22" t="n">
        <f aca="false">B238*Inputs!$B$5/12</f>
        <v>0</v>
      </c>
      <c r="D238" s="22" t="n">
        <f aca="false">IF(B238&lt;=0,0,MIN(B238+C238,Inputs!$B$8))</f>
        <v>0</v>
      </c>
      <c r="E238" s="22" t="n">
        <f aca="false">D238-C238</f>
        <v>0</v>
      </c>
      <c r="F238" s="23" t="n">
        <f aca="false">MAX(B238+C238-D238,0)</f>
        <v>0</v>
      </c>
    </row>
    <row r="239" customFormat="false" ht="15" hidden="false" customHeight="false" outlineLevel="0" collapsed="false">
      <c r="A239" s="21" t="n">
        <v>235</v>
      </c>
      <c r="B239" s="22" t="n">
        <f aca="false">F238</f>
        <v>0</v>
      </c>
      <c r="C239" s="22" t="n">
        <f aca="false">B239*Inputs!$B$5/12</f>
        <v>0</v>
      </c>
      <c r="D239" s="22" t="n">
        <f aca="false">IF(B239&lt;=0,0,MIN(B239+C239,Inputs!$B$8))</f>
        <v>0</v>
      </c>
      <c r="E239" s="22" t="n">
        <f aca="false">D239-C239</f>
        <v>0</v>
      </c>
      <c r="F239" s="23" t="n">
        <f aca="false">MAX(B239+C239-D239,0)</f>
        <v>0</v>
      </c>
    </row>
    <row r="240" customFormat="false" ht="15" hidden="false" customHeight="false" outlineLevel="0" collapsed="false">
      <c r="A240" s="21" t="n">
        <v>236</v>
      </c>
      <c r="B240" s="22" t="n">
        <f aca="false">F239</f>
        <v>0</v>
      </c>
      <c r="C240" s="22" t="n">
        <f aca="false">B240*Inputs!$B$5/12</f>
        <v>0</v>
      </c>
      <c r="D240" s="22" t="n">
        <f aca="false">IF(B240&lt;=0,0,MIN(B240+C240,Inputs!$B$8))</f>
        <v>0</v>
      </c>
      <c r="E240" s="22" t="n">
        <f aca="false">D240-C240</f>
        <v>0</v>
      </c>
      <c r="F240" s="23" t="n">
        <f aca="false">MAX(B240+C240-D240,0)</f>
        <v>0</v>
      </c>
    </row>
    <row r="241" customFormat="false" ht="15" hidden="false" customHeight="false" outlineLevel="0" collapsed="false">
      <c r="A241" s="21" t="n">
        <v>237</v>
      </c>
      <c r="B241" s="22" t="n">
        <f aca="false">F240</f>
        <v>0</v>
      </c>
      <c r="C241" s="22" t="n">
        <f aca="false">B241*Inputs!$B$5/12</f>
        <v>0</v>
      </c>
      <c r="D241" s="22" t="n">
        <f aca="false">IF(B241&lt;=0,0,MIN(B241+C241,Inputs!$B$8))</f>
        <v>0</v>
      </c>
      <c r="E241" s="22" t="n">
        <f aca="false">D241-C241</f>
        <v>0</v>
      </c>
      <c r="F241" s="23" t="n">
        <f aca="false">MAX(B241+C241-D241,0)</f>
        <v>0</v>
      </c>
    </row>
    <row r="242" customFormat="false" ht="15" hidden="false" customHeight="false" outlineLevel="0" collapsed="false">
      <c r="A242" s="21" t="n">
        <v>238</v>
      </c>
      <c r="B242" s="22" t="n">
        <f aca="false">F241</f>
        <v>0</v>
      </c>
      <c r="C242" s="22" t="n">
        <f aca="false">B242*Inputs!$B$5/12</f>
        <v>0</v>
      </c>
      <c r="D242" s="22" t="n">
        <f aca="false">IF(B242&lt;=0,0,MIN(B242+C242,Inputs!$B$8))</f>
        <v>0</v>
      </c>
      <c r="E242" s="22" t="n">
        <f aca="false">D242-C242</f>
        <v>0</v>
      </c>
      <c r="F242" s="23" t="n">
        <f aca="false">MAX(B242+C242-D242,0)</f>
        <v>0</v>
      </c>
    </row>
    <row r="243" customFormat="false" ht="15" hidden="false" customHeight="false" outlineLevel="0" collapsed="false">
      <c r="A243" s="21" t="n">
        <v>239</v>
      </c>
      <c r="B243" s="22" t="n">
        <f aca="false">F242</f>
        <v>0</v>
      </c>
      <c r="C243" s="22" t="n">
        <f aca="false">B243*Inputs!$B$5/12</f>
        <v>0</v>
      </c>
      <c r="D243" s="22" t="n">
        <f aca="false">IF(B243&lt;=0,0,MIN(B243+C243,Inputs!$B$8))</f>
        <v>0</v>
      </c>
      <c r="E243" s="22" t="n">
        <f aca="false">D243-C243</f>
        <v>0</v>
      </c>
      <c r="F243" s="23" t="n">
        <f aca="false">MAX(B243+C243-D243,0)</f>
        <v>0</v>
      </c>
    </row>
    <row r="244" customFormat="false" ht="15" hidden="false" customHeight="false" outlineLevel="0" collapsed="false">
      <c r="A244" s="21" t="n">
        <v>240</v>
      </c>
      <c r="B244" s="22" t="n">
        <f aca="false">F243</f>
        <v>0</v>
      </c>
      <c r="C244" s="22" t="n">
        <f aca="false">B244*Inputs!$B$5/12</f>
        <v>0</v>
      </c>
      <c r="D244" s="22" t="n">
        <f aca="false">IF(B244&lt;=0,0,MIN(B244+C244,Inputs!$B$8))</f>
        <v>0</v>
      </c>
      <c r="E244" s="22" t="n">
        <f aca="false">D244-C244</f>
        <v>0</v>
      </c>
      <c r="F244" s="23" t="n">
        <f aca="false">MAX(B244+C244-D244,0)</f>
        <v>0</v>
      </c>
    </row>
    <row r="245" customFormat="false" ht="15" hidden="false" customHeight="false" outlineLevel="0" collapsed="false">
      <c r="A245" s="21" t="n">
        <v>241</v>
      </c>
      <c r="B245" s="22" t="n">
        <f aca="false">F244</f>
        <v>0</v>
      </c>
      <c r="C245" s="22" t="n">
        <f aca="false">B245*Inputs!$B$5/12</f>
        <v>0</v>
      </c>
      <c r="D245" s="22" t="n">
        <f aca="false">IF(B245&lt;=0,0,MIN(B245+C245,Inputs!$B$8))</f>
        <v>0</v>
      </c>
      <c r="E245" s="22" t="n">
        <f aca="false">D245-C245</f>
        <v>0</v>
      </c>
      <c r="F245" s="23" t="n">
        <f aca="false">MAX(B245+C245-D245,0)</f>
        <v>0</v>
      </c>
    </row>
    <row r="246" customFormat="false" ht="15" hidden="false" customHeight="false" outlineLevel="0" collapsed="false">
      <c r="A246" s="21" t="n">
        <v>242</v>
      </c>
      <c r="B246" s="22" t="n">
        <f aca="false">F245</f>
        <v>0</v>
      </c>
      <c r="C246" s="22" t="n">
        <f aca="false">B246*Inputs!$B$5/12</f>
        <v>0</v>
      </c>
      <c r="D246" s="22" t="n">
        <f aca="false">IF(B246&lt;=0,0,MIN(B246+C246,Inputs!$B$8))</f>
        <v>0</v>
      </c>
      <c r="E246" s="22" t="n">
        <f aca="false">D246-C246</f>
        <v>0</v>
      </c>
      <c r="F246" s="23" t="n">
        <f aca="false">MAX(B246+C246-D246,0)</f>
        <v>0</v>
      </c>
    </row>
    <row r="247" customFormat="false" ht="15" hidden="false" customHeight="false" outlineLevel="0" collapsed="false">
      <c r="A247" s="21" t="n">
        <v>243</v>
      </c>
      <c r="B247" s="22" t="n">
        <f aca="false">F246</f>
        <v>0</v>
      </c>
      <c r="C247" s="22" t="n">
        <f aca="false">B247*Inputs!$B$5/12</f>
        <v>0</v>
      </c>
      <c r="D247" s="22" t="n">
        <f aca="false">IF(B247&lt;=0,0,MIN(B247+C247,Inputs!$B$8))</f>
        <v>0</v>
      </c>
      <c r="E247" s="22" t="n">
        <f aca="false">D247-C247</f>
        <v>0</v>
      </c>
      <c r="F247" s="23" t="n">
        <f aca="false">MAX(B247+C247-D247,0)</f>
        <v>0</v>
      </c>
    </row>
    <row r="248" customFormat="false" ht="15" hidden="false" customHeight="false" outlineLevel="0" collapsed="false">
      <c r="A248" s="21" t="n">
        <v>244</v>
      </c>
      <c r="B248" s="22" t="n">
        <f aca="false">F247</f>
        <v>0</v>
      </c>
      <c r="C248" s="22" t="n">
        <f aca="false">B248*Inputs!$B$5/12</f>
        <v>0</v>
      </c>
      <c r="D248" s="22" t="n">
        <f aca="false">IF(B248&lt;=0,0,MIN(B248+C248,Inputs!$B$8))</f>
        <v>0</v>
      </c>
      <c r="E248" s="22" t="n">
        <f aca="false">D248-C248</f>
        <v>0</v>
      </c>
      <c r="F248" s="23" t="n">
        <f aca="false">MAX(B248+C248-D248,0)</f>
        <v>0</v>
      </c>
    </row>
    <row r="249" customFormat="false" ht="15" hidden="false" customHeight="false" outlineLevel="0" collapsed="false">
      <c r="A249" s="21" t="n">
        <v>245</v>
      </c>
      <c r="B249" s="22" t="n">
        <f aca="false">F248</f>
        <v>0</v>
      </c>
      <c r="C249" s="22" t="n">
        <f aca="false">B249*Inputs!$B$5/12</f>
        <v>0</v>
      </c>
      <c r="D249" s="22" t="n">
        <f aca="false">IF(B249&lt;=0,0,MIN(B249+C249,Inputs!$B$8))</f>
        <v>0</v>
      </c>
      <c r="E249" s="22" t="n">
        <f aca="false">D249-C249</f>
        <v>0</v>
      </c>
      <c r="F249" s="23" t="n">
        <f aca="false">MAX(B249+C249-D249,0)</f>
        <v>0</v>
      </c>
    </row>
    <row r="250" customFormat="false" ht="15" hidden="false" customHeight="false" outlineLevel="0" collapsed="false">
      <c r="A250" s="21" t="n">
        <v>246</v>
      </c>
      <c r="B250" s="22" t="n">
        <f aca="false">F249</f>
        <v>0</v>
      </c>
      <c r="C250" s="22" t="n">
        <f aca="false">B250*Inputs!$B$5/12</f>
        <v>0</v>
      </c>
      <c r="D250" s="22" t="n">
        <f aca="false">IF(B250&lt;=0,0,MIN(B250+C250,Inputs!$B$8))</f>
        <v>0</v>
      </c>
      <c r="E250" s="22" t="n">
        <f aca="false">D250-C250</f>
        <v>0</v>
      </c>
      <c r="F250" s="23" t="n">
        <f aca="false">MAX(B250+C250-D250,0)</f>
        <v>0</v>
      </c>
    </row>
    <row r="251" customFormat="false" ht="15" hidden="false" customHeight="false" outlineLevel="0" collapsed="false">
      <c r="A251" s="21" t="n">
        <v>247</v>
      </c>
      <c r="B251" s="22" t="n">
        <f aca="false">F250</f>
        <v>0</v>
      </c>
      <c r="C251" s="22" t="n">
        <f aca="false">B251*Inputs!$B$5/12</f>
        <v>0</v>
      </c>
      <c r="D251" s="22" t="n">
        <f aca="false">IF(B251&lt;=0,0,MIN(B251+C251,Inputs!$B$8))</f>
        <v>0</v>
      </c>
      <c r="E251" s="22" t="n">
        <f aca="false">D251-C251</f>
        <v>0</v>
      </c>
      <c r="F251" s="23" t="n">
        <f aca="false">MAX(B251+C251-D251,0)</f>
        <v>0</v>
      </c>
    </row>
    <row r="252" customFormat="false" ht="15" hidden="false" customHeight="false" outlineLevel="0" collapsed="false">
      <c r="A252" s="21" t="n">
        <v>248</v>
      </c>
      <c r="B252" s="22" t="n">
        <f aca="false">F251</f>
        <v>0</v>
      </c>
      <c r="C252" s="22" t="n">
        <f aca="false">B252*Inputs!$B$5/12</f>
        <v>0</v>
      </c>
      <c r="D252" s="22" t="n">
        <f aca="false">IF(B252&lt;=0,0,MIN(B252+C252,Inputs!$B$8))</f>
        <v>0</v>
      </c>
      <c r="E252" s="22" t="n">
        <f aca="false">D252-C252</f>
        <v>0</v>
      </c>
      <c r="F252" s="23" t="n">
        <f aca="false">MAX(B252+C252-D252,0)</f>
        <v>0</v>
      </c>
    </row>
    <row r="253" customFormat="false" ht="15" hidden="false" customHeight="false" outlineLevel="0" collapsed="false">
      <c r="A253" s="21" t="n">
        <v>249</v>
      </c>
      <c r="B253" s="22" t="n">
        <f aca="false">F252</f>
        <v>0</v>
      </c>
      <c r="C253" s="22" t="n">
        <f aca="false">B253*Inputs!$B$5/12</f>
        <v>0</v>
      </c>
      <c r="D253" s="22" t="n">
        <f aca="false">IF(B253&lt;=0,0,MIN(B253+C253,Inputs!$B$8))</f>
        <v>0</v>
      </c>
      <c r="E253" s="22" t="n">
        <f aca="false">D253-C253</f>
        <v>0</v>
      </c>
      <c r="F253" s="23" t="n">
        <f aca="false">MAX(B253+C253-D253,0)</f>
        <v>0</v>
      </c>
    </row>
    <row r="254" customFormat="false" ht="15" hidden="false" customHeight="false" outlineLevel="0" collapsed="false">
      <c r="A254" s="21" t="n">
        <v>250</v>
      </c>
      <c r="B254" s="22" t="n">
        <f aca="false">F253</f>
        <v>0</v>
      </c>
      <c r="C254" s="22" t="n">
        <f aca="false">B254*Inputs!$B$5/12</f>
        <v>0</v>
      </c>
      <c r="D254" s="22" t="n">
        <f aca="false">IF(B254&lt;=0,0,MIN(B254+C254,Inputs!$B$8))</f>
        <v>0</v>
      </c>
      <c r="E254" s="22" t="n">
        <f aca="false">D254-C254</f>
        <v>0</v>
      </c>
      <c r="F254" s="23" t="n">
        <f aca="false">MAX(B254+C254-D254,0)</f>
        <v>0</v>
      </c>
    </row>
    <row r="255" customFormat="false" ht="15" hidden="false" customHeight="false" outlineLevel="0" collapsed="false">
      <c r="A255" s="21" t="n">
        <v>251</v>
      </c>
      <c r="B255" s="22" t="n">
        <f aca="false">F254</f>
        <v>0</v>
      </c>
      <c r="C255" s="22" t="n">
        <f aca="false">B255*Inputs!$B$5/12</f>
        <v>0</v>
      </c>
      <c r="D255" s="22" t="n">
        <f aca="false">IF(B255&lt;=0,0,MIN(B255+C255,Inputs!$B$8))</f>
        <v>0</v>
      </c>
      <c r="E255" s="22" t="n">
        <f aca="false">D255-C255</f>
        <v>0</v>
      </c>
      <c r="F255" s="23" t="n">
        <f aca="false">MAX(B255+C255-D255,0)</f>
        <v>0</v>
      </c>
    </row>
    <row r="256" customFormat="false" ht="15" hidden="false" customHeight="false" outlineLevel="0" collapsed="false">
      <c r="A256" s="21" t="n">
        <v>252</v>
      </c>
      <c r="B256" s="22" t="n">
        <f aca="false">F255</f>
        <v>0</v>
      </c>
      <c r="C256" s="22" t="n">
        <f aca="false">B256*Inputs!$B$5/12</f>
        <v>0</v>
      </c>
      <c r="D256" s="22" t="n">
        <f aca="false">IF(B256&lt;=0,0,MIN(B256+C256,Inputs!$B$8))</f>
        <v>0</v>
      </c>
      <c r="E256" s="22" t="n">
        <f aca="false">D256-C256</f>
        <v>0</v>
      </c>
      <c r="F256" s="23" t="n">
        <f aca="false">MAX(B256+C256-D256,0)</f>
        <v>0</v>
      </c>
    </row>
    <row r="257" customFormat="false" ht="15" hidden="false" customHeight="false" outlineLevel="0" collapsed="false">
      <c r="A257" s="21" t="n">
        <v>253</v>
      </c>
      <c r="B257" s="22" t="n">
        <f aca="false">F256</f>
        <v>0</v>
      </c>
      <c r="C257" s="22" t="n">
        <f aca="false">B257*Inputs!$B$5/12</f>
        <v>0</v>
      </c>
      <c r="D257" s="22" t="n">
        <f aca="false">IF(B257&lt;=0,0,MIN(B257+C257,Inputs!$B$8))</f>
        <v>0</v>
      </c>
      <c r="E257" s="22" t="n">
        <f aca="false">D257-C257</f>
        <v>0</v>
      </c>
      <c r="F257" s="23" t="n">
        <f aca="false">MAX(B257+C257-D257,0)</f>
        <v>0</v>
      </c>
    </row>
    <row r="258" customFormat="false" ht="15" hidden="false" customHeight="false" outlineLevel="0" collapsed="false">
      <c r="A258" s="21" t="n">
        <v>254</v>
      </c>
      <c r="B258" s="22" t="n">
        <f aca="false">F257</f>
        <v>0</v>
      </c>
      <c r="C258" s="22" t="n">
        <f aca="false">B258*Inputs!$B$5/12</f>
        <v>0</v>
      </c>
      <c r="D258" s="22" t="n">
        <f aca="false">IF(B258&lt;=0,0,MIN(B258+C258,Inputs!$B$8))</f>
        <v>0</v>
      </c>
      <c r="E258" s="22" t="n">
        <f aca="false">D258-C258</f>
        <v>0</v>
      </c>
      <c r="F258" s="23" t="n">
        <f aca="false">MAX(B258+C258-D258,0)</f>
        <v>0</v>
      </c>
    </row>
    <row r="259" customFormat="false" ht="15" hidden="false" customHeight="false" outlineLevel="0" collapsed="false">
      <c r="A259" s="21" t="n">
        <v>255</v>
      </c>
      <c r="B259" s="22" t="n">
        <f aca="false">F258</f>
        <v>0</v>
      </c>
      <c r="C259" s="22" t="n">
        <f aca="false">B259*Inputs!$B$5/12</f>
        <v>0</v>
      </c>
      <c r="D259" s="22" t="n">
        <f aca="false">IF(B259&lt;=0,0,MIN(B259+C259,Inputs!$B$8))</f>
        <v>0</v>
      </c>
      <c r="E259" s="22" t="n">
        <f aca="false">D259-C259</f>
        <v>0</v>
      </c>
      <c r="F259" s="23" t="n">
        <f aca="false">MAX(B259+C259-D259,0)</f>
        <v>0</v>
      </c>
    </row>
    <row r="260" customFormat="false" ht="15" hidden="false" customHeight="false" outlineLevel="0" collapsed="false">
      <c r="A260" s="21" t="n">
        <v>256</v>
      </c>
      <c r="B260" s="22" t="n">
        <f aca="false">F259</f>
        <v>0</v>
      </c>
      <c r="C260" s="22" t="n">
        <f aca="false">B260*Inputs!$B$5/12</f>
        <v>0</v>
      </c>
      <c r="D260" s="22" t="n">
        <f aca="false">IF(B260&lt;=0,0,MIN(B260+C260,Inputs!$B$8))</f>
        <v>0</v>
      </c>
      <c r="E260" s="22" t="n">
        <f aca="false">D260-C260</f>
        <v>0</v>
      </c>
      <c r="F260" s="23" t="n">
        <f aca="false">MAX(B260+C260-D260,0)</f>
        <v>0</v>
      </c>
    </row>
    <row r="261" customFormat="false" ht="15" hidden="false" customHeight="false" outlineLevel="0" collapsed="false">
      <c r="A261" s="21" t="n">
        <v>257</v>
      </c>
      <c r="B261" s="22" t="n">
        <f aca="false">F260</f>
        <v>0</v>
      </c>
      <c r="C261" s="22" t="n">
        <f aca="false">B261*Inputs!$B$5/12</f>
        <v>0</v>
      </c>
      <c r="D261" s="22" t="n">
        <f aca="false">IF(B261&lt;=0,0,MIN(B261+C261,Inputs!$B$8))</f>
        <v>0</v>
      </c>
      <c r="E261" s="22" t="n">
        <f aca="false">D261-C261</f>
        <v>0</v>
      </c>
      <c r="F261" s="23" t="n">
        <f aca="false">MAX(B261+C261-D261,0)</f>
        <v>0</v>
      </c>
    </row>
    <row r="262" customFormat="false" ht="15" hidden="false" customHeight="false" outlineLevel="0" collapsed="false">
      <c r="A262" s="21" t="n">
        <v>258</v>
      </c>
      <c r="B262" s="22" t="n">
        <f aca="false">F261</f>
        <v>0</v>
      </c>
      <c r="C262" s="22" t="n">
        <f aca="false">B262*Inputs!$B$5/12</f>
        <v>0</v>
      </c>
      <c r="D262" s="22" t="n">
        <f aca="false">IF(B262&lt;=0,0,MIN(B262+C262,Inputs!$B$8))</f>
        <v>0</v>
      </c>
      <c r="E262" s="22" t="n">
        <f aca="false">D262-C262</f>
        <v>0</v>
      </c>
      <c r="F262" s="23" t="n">
        <f aca="false">MAX(B262+C262-D262,0)</f>
        <v>0</v>
      </c>
    </row>
    <row r="263" customFormat="false" ht="15" hidden="false" customHeight="false" outlineLevel="0" collapsed="false">
      <c r="A263" s="21" t="n">
        <v>259</v>
      </c>
      <c r="B263" s="22" t="n">
        <f aca="false">F262</f>
        <v>0</v>
      </c>
      <c r="C263" s="22" t="n">
        <f aca="false">B263*Inputs!$B$5/12</f>
        <v>0</v>
      </c>
      <c r="D263" s="22" t="n">
        <f aca="false">IF(B263&lt;=0,0,MIN(B263+C263,Inputs!$B$8))</f>
        <v>0</v>
      </c>
      <c r="E263" s="22" t="n">
        <f aca="false">D263-C263</f>
        <v>0</v>
      </c>
      <c r="F263" s="23" t="n">
        <f aca="false">MAX(B263+C263-D263,0)</f>
        <v>0</v>
      </c>
    </row>
    <row r="264" customFormat="false" ht="15" hidden="false" customHeight="false" outlineLevel="0" collapsed="false">
      <c r="A264" s="21" t="n">
        <v>260</v>
      </c>
      <c r="B264" s="22" t="n">
        <f aca="false">F263</f>
        <v>0</v>
      </c>
      <c r="C264" s="22" t="n">
        <f aca="false">B264*Inputs!$B$5/12</f>
        <v>0</v>
      </c>
      <c r="D264" s="22" t="n">
        <f aca="false">IF(B264&lt;=0,0,MIN(B264+C264,Inputs!$B$8))</f>
        <v>0</v>
      </c>
      <c r="E264" s="22" t="n">
        <f aca="false">D264-C264</f>
        <v>0</v>
      </c>
      <c r="F264" s="23" t="n">
        <f aca="false">MAX(B264+C264-D264,0)</f>
        <v>0</v>
      </c>
    </row>
    <row r="265" customFormat="false" ht="15" hidden="false" customHeight="false" outlineLevel="0" collapsed="false">
      <c r="A265" s="21" t="n">
        <v>261</v>
      </c>
      <c r="B265" s="22" t="n">
        <f aca="false">F264</f>
        <v>0</v>
      </c>
      <c r="C265" s="22" t="n">
        <f aca="false">B265*Inputs!$B$5/12</f>
        <v>0</v>
      </c>
      <c r="D265" s="22" t="n">
        <f aca="false">IF(B265&lt;=0,0,MIN(B265+C265,Inputs!$B$8))</f>
        <v>0</v>
      </c>
      <c r="E265" s="22" t="n">
        <f aca="false">D265-C265</f>
        <v>0</v>
      </c>
      <c r="F265" s="23" t="n">
        <f aca="false">MAX(B265+C265-D265,0)</f>
        <v>0</v>
      </c>
    </row>
    <row r="266" customFormat="false" ht="15" hidden="false" customHeight="false" outlineLevel="0" collapsed="false">
      <c r="A266" s="21" t="n">
        <v>262</v>
      </c>
      <c r="B266" s="22" t="n">
        <f aca="false">F265</f>
        <v>0</v>
      </c>
      <c r="C266" s="22" t="n">
        <f aca="false">B266*Inputs!$B$5/12</f>
        <v>0</v>
      </c>
      <c r="D266" s="22" t="n">
        <f aca="false">IF(B266&lt;=0,0,MIN(B266+C266,Inputs!$B$8))</f>
        <v>0</v>
      </c>
      <c r="E266" s="22" t="n">
        <f aca="false">D266-C266</f>
        <v>0</v>
      </c>
      <c r="F266" s="23" t="n">
        <f aca="false">MAX(B266+C266-D266,0)</f>
        <v>0</v>
      </c>
    </row>
    <row r="267" customFormat="false" ht="15" hidden="false" customHeight="false" outlineLevel="0" collapsed="false">
      <c r="A267" s="21" t="n">
        <v>263</v>
      </c>
      <c r="B267" s="22" t="n">
        <f aca="false">F266</f>
        <v>0</v>
      </c>
      <c r="C267" s="22" t="n">
        <f aca="false">B267*Inputs!$B$5/12</f>
        <v>0</v>
      </c>
      <c r="D267" s="22" t="n">
        <f aca="false">IF(B267&lt;=0,0,MIN(B267+C267,Inputs!$B$8))</f>
        <v>0</v>
      </c>
      <c r="E267" s="22" t="n">
        <f aca="false">D267-C267</f>
        <v>0</v>
      </c>
      <c r="F267" s="23" t="n">
        <f aca="false">MAX(B267+C267-D267,0)</f>
        <v>0</v>
      </c>
    </row>
    <row r="268" customFormat="false" ht="15" hidden="false" customHeight="false" outlineLevel="0" collapsed="false">
      <c r="A268" s="21" t="n">
        <v>264</v>
      </c>
      <c r="B268" s="22" t="n">
        <f aca="false">F267</f>
        <v>0</v>
      </c>
      <c r="C268" s="22" t="n">
        <f aca="false">B268*Inputs!$B$5/12</f>
        <v>0</v>
      </c>
      <c r="D268" s="22" t="n">
        <f aca="false">IF(B268&lt;=0,0,MIN(B268+C268,Inputs!$B$8))</f>
        <v>0</v>
      </c>
      <c r="E268" s="22" t="n">
        <f aca="false">D268-C268</f>
        <v>0</v>
      </c>
      <c r="F268" s="23" t="n">
        <f aca="false">MAX(B268+C268-D268,0)</f>
        <v>0</v>
      </c>
    </row>
    <row r="269" customFormat="false" ht="15" hidden="false" customHeight="false" outlineLevel="0" collapsed="false">
      <c r="A269" s="21" t="n">
        <v>265</v>
      </c>
      <c r="B269" s="22" t="n">
        <f aca="false">F268</f>
        <v>0</v>
      </c>
      <c r="C269" s="22" t="n">
        <f aca="false">B269*Inputs!$B$5/12</f>
        <v>0</v>
      </c>
      <c r="D269" s="22" t="n">
        <f aca="false">IF(B269&lt;=0,0,MIN(B269+C269,Inputs!$B$8))</f>
        <v>0</v>
      </c>
      <c r="E269" s="22" t="n">
        <f aca="false">D269-C269</f>
        <v>0</v>
      </c>
      <c r="F269" s="23" t="n">
        <f aca="false">MAX(B269+C269-D269,0)</f>
        <v>0</v>
      </c>
    </row>
    <row r="270" customFormat="false" ht="15" hidden="false" customHeight="false" outlineLevel="0" collapsed="false">
      <c r="A270" s="21" t="n">
        <v>266</v>
      </c>
      <c r="B270" s="22" t="n">
        <f aca="false">F269</f>
        <v>0</v>
      </c>
      <c r="C270" s="22" t="n">
        <f aca="false">B270*Inputs!$B$5/12</f>
        <v>0</v>
      </c>
      <c r="D270" s="22" t="n">
        <f aca="false">IF(B270&lt;=0,0,MIN(B270+C270,Inputs!$B$8))</f>
        <v>0</v>
      </c>
      <c r="E270" s="22" t="n">
        <f aca="false">D270-C270</f>
        <v>0</v>
      </c>
      <c r="F270" s="23" t="n">
        <f aca="false">MAX(B270+C270-D270,0)</f>
        <v>0</v>
      </c>
    </row>
    <row r="271" customFormat="false" ht="15" hidden="false" customHeight="false" outlineLevel="0" collapsed="false">
      <c r="A271" s="21" t="n">
        <v>267</v>
      </c>
      <c r="B271" s="22" t="n">
        <f aca="false">F270</f>
        <v>0</v>
      </c>
      <c r="C271" s="22" t="n">
        <f aca="false">B271*Inputs!$B$5/12</f>
        <v>0</v>
      </c>
      <c r="D271" s="22" t="n">
        <f aca="false">IF(B271&lt;=0,0,MIN(B271+C271,Inputs!$B$8))</f>
        <v>0</v>
      </c>
      <c r="E271" s="22" t="n">
        <f aca="false">D271-C271</f>
        <v>0</v>
      </c>
      <c r="F271" s="23" t="n">
        <f aca="false">MAX(B271+C271-D271,0)</f>
        <v>0</v>
      </c>
    </row>
    <row r="272" customFormat="false" ht="15" hidden="false" customHeight="false" outlineLevel="0" collapsed="false">
      <c r="A272" s="21" t="n">
        <v>268</v>
      </c>
      <c r="B272" s="22" t="n">
        <f aca="false">F271</f>
        <v>0</v>
      </c>
      <c r="C272" s="22" t="n">
        <f aca="false">B272*Inputs!$B$5/12</f>
        <v>0</v>
      </c>
      <c r="D272" s="22" t="n">
        <f aca="false">IF(B272&lt;=0,0,MIN(B272+C272,Inputs!$B$8))</f>
        <v>0</v>
      </c>
      <c r="E272" s="22" t="n">
        <f aca="false">D272-C272</f>
        <v>0</v>
      </c>
      <c r="F272" s="23" t="n">
        <f aca="false">MAX(B272+C272-D272,0)</f>
        <v>0</v>
      </c>
    </row>
    <row r="273" customFormat="false" ht="15" hidden="false" customHeight="false" outlineLevel="0" collapsed="false">
      <c r="A273" s="21" t="n">
        <v>269</v>
      </c>
      <c r="B273" s="22" t="n">
        <f aca="false">F272</f>
        <v>0</v>
      </c>
      <c r="C273" s="22" t="n">
        <f aca="false">B273*Inputs!$B$5/12</f>
        <v>0</v>
      </c>
      <c r="D273" s="22" t="n">
        <f aca="false">IF(B273&lt;=0,0,MIN(B273+C273,Inputs!$B$8))</f>
        <v>0</v>
      </c>
      <c r="E273" s="22" t="n">
        <f aca="false">D273-C273</f>
        <v>0</v>
      </c>
      <c r="F273" s="23" t="n">
        <f aca="false">MAX(B273+C273-D273,0)</f>
        <v>0</v>
      </c>
    </row>
    <row r="274" customFormat="false" ht="15" hidden="false" customHeight="false" outlineLevel="0" collapsed="false">
      <c r="A274" s="21" t="n">
        <v>270</v>
      </c>
      <c r="B274" s="22" t="n">
        <f aca="false">F273</f>
        <v>0</v>
      </c>
      <c r="C274" s="22" t="n">
        <f aca="false">B274*Inputs!$B$5/12</f>
        <v>0</v>
      </c>
      <c r="D274" s="22" t="n">
        <f aca="false">IF(B274&lt;=0,0,MIN(B274+C274,Inputs!$B$8))</f>
        <v>0</v>
      </c>
      <c r="E274" s="22" t="n">
        <f aca="false">D274-C274</f>
        <v>0</v>
      </c>
      <c r="F274" s="23" t="n">
        <f aca="false">MAX(B274+C274-D274,0)</f>
        <v>0</v>
      </c>
    </row>
    <row r="275" customFormat="false" ht="15" hidden="false" customHeight="false" outlineLevel="0" collapsed="false">
      <c r="A275" s="21" t="n">
        <v>271</v>
      </c>
      <c r="B275" s="22" t="n">
        <f aca="false">F274</f>
        <v>0</v>
      </c>
      <c r="C275" s="22" t="n">
        <f aca="false">B275*Inputs!$B$5/12</f>
        <v>0</v>
      </c>
      <c r="D275" s="22" t="n">
        <f aca="false">IF(B275&lt;=0,0,MIN(B275+C275,Inputs!$B$8))</f>
        <v>0</v>
      </c>
      <c r="E275" s="22" t="n">
        <f aca="false">D275-C275</f>
        <v>0</v>
      </c>
      <c r="F275" s="23" t="n">
        <f aca="false">MAX(B275+C275-D275,0)</f>
        <v>0</v>
      </c>
    </row>
    <row r="276" customFormat="false" ht="15" hidden="false" customHeight="false" outlineLevel="0" collapsed="false">
      <c r="A276" s="21" t="n">
        <v>272</v>
      </c>
      <c r="B276" s="22" t="n">
        <f aca="false">F275</f>
        <v>0</v>
      </c>
      <c r="C276" s="22" t="n">
        <f aca="false">B276*Inputs!$B$5/12</f>
        <v>0</v>
      </c>
      <c r="D276" s="22" t="n">
        <f aca="false">IF(B276&lt;=0,0,MIN(B276+C276,Inputs!$B$8))</f>
        <v>0</v>
      </c>
      <c r="E276" s="22" t="n">
        <f aca="false">D276-C276</f>
        <v>0</v>
      </c>
      <c r="F276" s="23" t="n">
        <f aca="false">MAX(B276+C276-D276,0)</f>
        <v>0</v>
      </c>
    </row>
    <row r="277" customFormat="false" ht="15" hidden="false" customHeight="false" outlineLevel="0" collapsed="false">
      <c r="A277" s="21" t="n">
        <v>273</v>
      </c>
      <c r="B277" s="22" t="n">
        <f aca="false">F276</f>
        <v>0</v>
      </c>
      <c r="C277" s="22" t="n">
        <f aca="false">B277*Inputs!$B$5/12</f>
        <v>0</v>
      </c>
      <c r="D277" s="22" t="n">
        <f aca="false">IF(B277&lt;=0,0,MIN(B277+C277,Inputs!$B$8))</f>
        <v>0</v>
      </c>
      <c r="E277" s="22" t="n">
        <f aca="false">D277-C277</f>
        <v>0</v>
      </c>
      <c r="F277" s="23" t="n">
        <f aca="false">MAX(B277+C277-D277,0)</f>
        <v>0</v>
      </c>
    </row>
    <row r="278" customFormat="false" ht="15" hidden="false" customHeight="false" outlineLevel="0" collapsed="false">
      <c r="A278" s="21" t="n">
        <v>274</v>
      </c>
      <c r="B278" s="22" t="n">
        <f aca="false">F277</f>
        <v>0</v>
      </c>
      <c r="C278" s="22" t="n">
        <f aca="false">B278*Inputs!$B$5/12</f>
        <v>0</v>
      </c>
      <c r="D278" s="22" t="n">
        <f aca="false">IF(B278&lt;=0,0,MIN(B278+C278,Inputs!$B$8))</f>
        <v>0</v>
      </c>
      <c r="E278" s="22" t="n">
        <f aca="false">D278-C278</f>
        <v>0</v>
      </c>
      <c r="F278" s="23" t="n">
        <f aca="false">MAX(B278+C278-D278,0)</f>
        <v>0</v>
      </c>
    </row>
    <row r="279" customFormat="false" ht="15" hidden="false" customHeight="false" outlineLevel="0" collapsed="false">
      <c r="A279" s="21" t="n">
        <v>275</v>
      </c>
      <c r="B279" s="22" t="n">
        <f aca="false">F278</f>
        <v>0</v>
      </c>
      <c r="C279" s="22" t="n">
        <f aca="false">B279*Inputs!$B$5/12</f>
        <v>0</v>
      </c>
      <c r="D279" s="22" t="n">
        <f aca="false">IF(B279&lt;=0,0,MIN(B279+C279,Inputs!$B$8))</f>
        <v>0</v>
      </c>
      <c r="E279" s="22" t="n">
        <f aca="false">D279-C279</f>
        <v>0</v>
      </c>
      <c r="F279" s="23" t="n">
        <f aca="false">MAX(B279+C279-D279,0)</f>
        <v>0</v>
      </c>
    </row>
    <row r="280" customFormat="false" ht="15" hidden="false" customHeight="false" outlineLevel="0" collapsed="false">
      <c r="A280" s="21" t="n">
        <v>276</v>
      </c>
      <c r="B280" s="22" t="n">
        <f aca="false">F279</f>
        <v>0</v>
      </c>
      <c r="C280" s="22" t="n">
        <f aca="false">B280*Inputs!$B$5/12</f>
        <v>0</v>
      </c>
      <c r="D280" s="22" t="n">
        <f aca="false">IF(B280&lt;=0,0,MIN(B280+C280,Inputs!$B$8))</f>
        <v>0</v>
      </c>
      <c r="E280" s="22" t="n">
        <f aca="false">D280-C280</f>
        <v>0</v>
      </c>
      <c r="F280" s="23" t="n">
        <f aca="false">MAX(B280+C280-D280,0)</f>
        <v>0</v>
      </c>
    </row>
    <row r="281" customFormat="false" ht="15" hidden="false" customHeight="false" outlineLevel="0" collapsed="false">
      <c r="A281" s="21" t="n">
        <v>277</v>
      </c>
      <c r="B281" s="22" t="n">
        <f aca="false">F280</f>
        <v>0</v>
      </c>
      <c r="C281" s="22" t="n">
        <f aca="false">B281*Inputs!$B$5/12</f>
        <v>0</v>
      </c>
      <c r="D281" s="22" t="n">
        <f aca="false">IF(B281&lt;=0,0,MIN(B281+C281,Inputs!$B$8))</f>
        <v>0</v>
      </c>
      <c r="E281" s="22" t="n">
        <f aca="false">D281-C281</f>
        <v>0</v>
      </c>
      <c r="F281" s="23" t="n">
        <f aca="false">MAX(B281+C281-D281,0)</f>
        <v>0</v>
      </c>
    </row>
    <row r="282" customFormat="false" ht="15" hidden="false" customHeight="false" outlineLevel="0" collapsed="false">
      <c r="A282" s="21" t="n">
        <v>278</v>
      </c>
      <c r="B282" s="22" t="n">
        <f aca="false">F281</f>
        <v>0</v>
      </c>
      <c r="C282" s="22" t="n">
        <f aca="false">B282*Inputs!$B$5/12</f>
        <v>0</v>
      </c>
      <c r="D282" s="22" t="n">
        <f aca="false">IF(B282&lt;=0,0,MIN(B282+C282,Inputs!$B$8))</f>
        <v>0</v>
      </c>
      <c r="E282" s="22" t="n">
        <f aca="false">D282-C282</f>
        <v>0</v>
      </c>
      <c r="F282" s="23" t="n">
        <f aca="false">MAX(B282+C282-D282,0)</f>
        <v>0</v>
      </c>
    </row>
    <row r="283" customFormat="false" ht="15" hidden="false" customHeight="false" outlineLevel="0" collapsed="false">
      <c r="A283" s="21" t="n">
        <v>279</v>
      </c>
      <c r="B283" s="22" t="n">
        <f aca="false">F282</f>
        <v>0</v>
      </c>
      <c r="C283" s="22" t="n">
        <f aca="false">B283*Inputs!$B$5/12</f>
        <v>0</v>
      </c>
      <c r="D283" s="22" t="n">
        <f aca="false">IF(B283&lt;=0,0,MIN(B283+C283,Inputs!$B$8))</f>
        <v>0</v>
      </c>
      <c r="E283" s="22" t="n">
        <f aca="false">D283-C283</f>
        <v>0</v>
      </c>
      <c r="F283" s="23" t="n">
        <f aca="false">MAX(B283+C283-D283,0)</f>
        <v>0</v>
      </c>
    </row>
    <row r="284" customFormat="false" ht="15" hidden="false" customHeight="false" outlineLevel="0" collapsed="false">
      <c r="A284" s="21" t="n">
        <v>280</v>
      </c>
      <c r="B284" s="22" t="n">
        <f aca="false">F283</f>
        <v>0</v>
      </c>
      <c r="C284" s="22" t="n">
        <f aca="false">B284*Inputs!$B$5/12</f>
        <v>0</v>
      </c>
      <c r="D284" s="22" t="n">
        <f aca="false">IF(B284&lt;=0,0,MIN(B284+C284,Inputs!$B$8))</f>
        <v>0</v>
      </c>
      <c r="E284" s="22" t="n">
        <f aca="false">D284-C284</f>
        <v>0</v>
      </c>
      <c r="F284" s="23" t="n">
        <f aca="false">MAX(B284+C284-D284,0)</f>
        <v>0</v>
      </c>
    </row>
    <row r="285" customFormat="false" ht="15" hidden="false" customHeight="false" outlineLevel="0" collapsed="false">
      <c r="A285" s="21" t="n">
        <v>281</v>
      </c>
      <c r="B285" s="22" t="n">
        <f aca="false">F284</f>
        <v>0</v>
      </c>
      <c r="C285" s="22" t="n">
        <f aca="false">B285*Inputs!$B$5/12</f>
        <v>0</v>
      </c>
      <c r="D285" s="22" t="n">
        <f aca="false">IF(B285&lt;=0,0,MIN(B285+C285,Inputs!$B$8))</f>
        <v>0</v>
      </c>
      <c r="E285" s="22" t="n">
        <f aca="false">D285-C285</f>
        <v>0</v>
      </c>
      <c r="F285" s="23" t="n">
        <f aca="false">MAX(B285+C285-D285,0)</f>
        <v>0</v>
      </c>
    </row>
    <row r="286" customFormat="false" ht="15" hidden="false" customHeight="false" outlineLevel="0" collapsed="false">
      <c r="A286" s="21" t="n">
        <v>282</v>
      </c>
      <c r="B286" s="22" t="n">
        <f aca="false">F285</f>
        <v>0</v>
      </c>
      <c r="C286" s="22" t="n">
        <f aca="false">B286*Inputs!$B$5/12</f>
        <v>0</v>
      </c>
      <c r="D286" s="22" t="n">
        <f aca="false">IF(B286&lt;=0,0,MIN(B286+C286,Inputs!$B$8))</f>
        <v>0</v>
      </c>
      <c r="E286" s="22" t="n">
        <f aca="false">D286-C286</f>
        <v>0</v>
      </c>
      <c r="F286" s="23" t="n">
        <f aca="false">MAX(B286+C286-D286,0)</f>
        <v>0</v>
      </c>
    </row>
    <row r="287" customFormat="false" ht="15" hidden="false" customHeight="false" outlineLevel="0" collapsed="false">
      <c r="A287" s="21" t="n">
        <v>283</v>
      </c>
      <c r="B287" s="22" t="n">
        <f aca="false">F286</f>
        <v>0</v>
      </c>
      <c r="C287" s="22" t="n">
        <f aca="false">B287*Inputs!$B$5/12</f>
        <v>0</v>
      </c>
      <c r="D287" s="22" t="n">
        <f aca="false">IF(B287&lt;=0,0,MIN(B287+C287,Inputs!$B$8))</f>
        <v>0</v>
      </c>
      <c r="E287" s="22" t="n">
        <f aca="false">D287-C287</f>
        <v>0</v>
      </c>
      <c r="F287" s="23" t="n">
        <f aca="false">MAX(B287+C287-D287,0)</f>
        <v>0</v>
      </c>
    </row>
    <row r="288" customFormat="false" ht="15" hidden="false" customHeight="false" outlineLevel="0" collapsed="false">
      <c r="A288" s="21" t="n">
        <v>284</v>
      </c>
      <c r="B288" s="22" t="n">
        <f aca="false">F287</f>
        <v>0</v>
      </c>
      <c r="C288" s="22" t="n">
        <f aca="false">B288*Inputs!$B$5/12</f>
        <v>0</v>
      </c>
      <c r="D288" s="22" t="n">
        <f aca="false">IF(B288&lt;=0,0,MIN(B288+C288,Inputs!$B$8))</f>
        <v>0</v>
      </c>
      <c r="E288" s="22" t="n">
        <f aca="false">D288-C288</f>
        <v>0</v>
      </c>
      <c r="F288" s="23" t="n">
        <f aca="false">MAX(B288+C288-D288,0)</f>
        <v>0</v>
      </c>
    </row>
    <row r="289" customFormat="false" ht="15" hidden="false" customHeight="false" outlineLevel="0" collapsed="false">
      <c r="A289" s="21" t="n">
        <v>285</v>
      </c>
      <c r="B289" s="22" t="n">
        <f aca="false">F288</f>
        <v>0</v>
      </c>
      <c r="C289" s="22" t="n">
        <f aca="false">B289*Inputs!$B$5/12</f>
        <v>0</v>
      </c>
      <c r="D289" s="22" t="n">
        <f aca="false">IF(B289&lt;=0,0,MIN(B289+C289,Inputs!$B$8))</f>
        <v>0</v>
      </c>
      <c r="E289" s="22" t="n">
        <f aca="false">D289-C289</f>
        <v>0</v>
      </c>
      <c r="F289" s="23" t="n">
        <f aca="false">MAX(B289+C289-D289,0)</f>
        <v>0</v>
      </c>
    </row>
    <row r="290" customFormat="false" ht="15" hidden="false" customHeight="false" outlineLevel="0" collapsed="false">
      <c r="A290" s="21" t="n">
        <v>286</v>
      </c>
      <c r="B290" s="22" t="n">
        <f aca="false">F289</f>
        <v>0</v>
      </c>
      <c r="C290" s="22" t="n">
        <f aca="false">B290*Inputs!$B$5/12</f>
        <v>0</v>
      </c>
      <c r="D290" s="22" t="n">
        <f aca="false">IF(B290&lt;=0,0,MIN(B290+C290,Inputs!$B$8))</f>
        <v>0</v>
      </c>
      <c r="E290" s="22" t="n">
        <f aca="false">D290-C290</f>
        <v>0</v>
      </c>
      <c r="F290" s="23" t="n">
        <f aca="false">MAX(B290+C290-D290,0)</f>
        <v>0</v>
      </c>
    </row>
    <row r="291" customFormat="false" ht="15" hidden="false" customHeight="false" outlineLevel="0" collapsed="false">
      <c r="A291" s="21" t="n">
        <v>287</v>
      </c>
      <c r="B291" s="22" t="n">
        <f aca="false">F290</f>
        <v>0</v>
      </c>
      <c r="C291" s="22" t="n">
        <f aca="false">B291*Inputs!$B$5/12</f>
        <v>0</v>
      </c>
      <c r="D291" s="22" t="n">
        <f aca="false">IF(B291&lt;=0,0,MIN(B291+C291,Inputs!$B$8))</f>
        <v>0</v>
      </c>
      <c r="E291" s="22" t="n">
        <f aca="false">D291-C291</f>
        <v>0</v>
      </c>
      <c r="F291" s="23" t="n">
        <f aca="false">MAX(B291+C291-D291,0)</f>
        <v>0</v>
      </c>
    </row>
    <row r="292" customFormat="false" ht="15" hidden="false" customHeight="false" outlineLevel="0" collapsed="false">
      <c r="A292" s="21" t="n">
        <v>288</v>
      </c>
      <c r="B292" s="22" t="n">
        <f aca="false">F291</f>
        <v>0</v>
      </c>
      <c r="C292" s="22" t="n">
        <f aca="false">B292*Inputs!$B$5/12</f>
        <v>0</v>
      </c>
      <c r="D292" s="22" t="n">
        <f aca="false">IF(B292&lt;=0,0,MIN(B292+C292,Inputs!$B$8))</f>
        <v>0</v>
      </c>
      <c r="E292" s="22" t="n">
        <f aca="false">D292-C292</f>
        <v>0</v>
      </c>
      <c r="F292" s="23" t="n">
        <f aca="false">MAX(B292+C292-D292,0)</f>
        <v>0</v>
      </c>
    </row>
    <row r="293" customFormat="false" ht="15" hidden="false" customHeight="false" outlineLevel="0" collapsed="false">
      <c r="A293" s="21" t="n">
        <v>289</v>
      </c>
      <c r="B293" s="22" t="n">
        <f aca="false">F292</f>
        <v>0</v>
      </c>
      <c r="C293" s="22" t="n">
        <f aca="false">B293*Inputs!$B$5/12</f>
        <v>0</v>
      </c>
      <c r="D293" s="22" t="n">
        <f aca="false">IF(B293&lt;=0,0,MIN(B293+C293,Inputs!$B$8))</f>
        <v>0</v>
      </c>
      <c r="E293" s="22" t="n">
        <f aca="false">D293-C293</f>
        <v>0</v>
      </c>
      <c r="F293" s="23" t="n">
        <f aca="false">MAX(B293+C293-D293,0)</f>
        <v>0</v>
      </c>
    </row>
    <row r="294" customFormat="false" ht="15" hidden="false" customHeight="false" outlineLevel="0" collapsed="false">
      <c r="A294" s="21" t="n">
        <v>290</v>
      </c>
      <c r="B294" s="22" t="n">
        <f aca="false">F293</f>
        <v>0</v>
      </c>
      <c r="C294" s="22" t="n">
        <f aca="false">B294*Inputs!$B$5/12</f>
        <v>0</v>
      </c>
      <c r="D294" s="22" t="n">
        <f aca="false">IF(B294&lt;=0,0,MIN(B294+C294,Inputs!$B$8))</f>
        <v>0</v>
      </c>
      <c r="E294" s="22" t="n">
        <f aca="false">D294-C294</f>
        <v>0</v>
      </c>
      <c r="F294" s="23" t="n">
        <f aca="false">MAX(B294+C294-D294,0)</f>
        <v>0</v>
      </c>
    </row>
    <row r="295" customFormat="false" ht="15" hidden="false" customHeight="false" outlineLevel="0" collapsed="false">
      <c r="A295" s="21" t="n">
        <v>291</v>
      </c>
      <c r="B295" s="22" t="n">
        <f aca="false">F294</f>
        <v>0</v>
      </c>
      <c r="C295" s="22" t="n">
        <f aca="false">B295*Inputs!$B$5/12</f>
        <v>0</v>
      </c>
      <c r="D295" s="22" t="n">
        <f aca="false">IF(B295&lt;=0,0,MIN(B295+C295,Inputs!$B$8))</f>
        <v>0</v>
      </c>
      <c r="E295" s="22" t="n">
        <f aca="false">D295-C295</f>
        <v>0</v>
      </c>
      <c r="F295" s="23" t="n">
        <f aca="false">MAX(B295+C295-D295,0)</f>
        <v>0</v>
      </c>
    </row>
    <row r="296" customFormat="false" ht="15" hidden="false" customHeight="false" outlineLevel="0" collapsed="false">
      <c r="A296" s="21" t="n">
        <v>292</v>
      </c>
      <c r="B296" s="22" t="n">
        <f aca="false">F295</f>
        <v>0</v>
      </c>
      <c r="C296" s="22" t="n">
        <f aca="false">B296*Inputs!$B$5/12</f>
        <v>0</v>
      </c>
      <c r="D296" s="22" t="n">
        <f aca="false">IF(B296&lt;=0,0,MIN(B296+C296,Inputs!$B$8))</f>
        <v>0</v>
      </c>
      <c r="E296" s="22" t="n">
        <f aca="false">D296-C296</f>
        <v>0</v>
      </c>
      <c r="F296" s="23" t="n">
        <f aca="false">MAX(B296+C296-D296,0)</f>
        <v>0</v>
      </c>
    </row>
    <row r="297" customFormat="false" ht="15" hidden="false" customHeight="false" outlineLevel="0" collapsed="false">
      <c r="A297" s="21" t="n">
        <v>293</v>
      </c>
      <c r="B297" s="22" t="n">
        <f aca="false">F296</f>
        <v>0</v>
      </c>
      <c r="C297" s="22" t="n">
        <f aca="false">B297*Inputs!$B$5/12</f>
        <v>0</v>
      </c>
      <c r="D297" s="22" t="n">
        <f aca="false">IF(B297&lt;=0,0,MIN(B297+C297,Inputs!$B$8))</f>
        <v>0</v>
      </c>
      <c r="E297" s="22" t="n">
        <f aca="false">D297-C297</f>
        <v>0</v>
      </c>
      <c r="F297" s="23" t="n">
        <f aca="false">MAX(B297+C297-D297,0)</f>
        <v>0</v>
      </c>
    </row>
    <row r="298" customFormat="false" ht="15" hidden="false" customHeight="false" outlineLevel="0" collapsed="false">
      <c r="A298" s="21" t="n">
        <v>294</v>
      </c>
      <c r="B298" s="22" t="n">
        <f aca="false">F297</f>
        <v>0</v>
      </c>
      <c r="C298" s="22" t="n">
        <f aca="false">B298*Inputs!$B$5/12</f>
        <v>0</v>
      </c>
      <c r="D298" s="22" t="n">
        <f aca="false">IF(B298&lt;=0,0,MIN(B298+C298,Inputs!$B$8))</f>
        <v>0</v>
      </c>
      <c r="E298" s="22" t="n">
        <f aca="false">D298-C298</f>
        <v>0</v>
      </c>
      <c r="F298" s="23" t="n">
        <f aca="false">MAX(B298+C298-D298,0)</f>
        <v>0</v>
      </c>
    </row>
    <row r="299" customFormat="false" ht="15" hidden="false" customHeight="false" outlineLevel="0" collapsed="false">
      <c r="A299" s="21" t="n">
        <v>295</v>
      </c>
      <c r="B299" s="22" t="n">
        <f aca="false">F298</f>
        <v>0</v>
      </c>
      <c r="C299" s="22" t="n">
        <f aca="false">B299*Inputs!$B$5/12</f>
        <v>0</v>
      </c>
      <c r="D299" s="22" t="n">
        <f aca="false">IF(B299&lt;=0,0,MIN(B299+C299,Inputs!$B$8))</f>
        <v>0</v>
      </c>
      <c r="E299" s="22" t="n">
        <f aca="false">D299-C299</f>
        <v>0</v>
      </c>
      <c r="F299" s="23" t="n">
        <f aca="false">MAX(B299+C299-D299,0)</f>
        <v>0</v>
      </c>
    </row>
    <row r="300" customFormat="false" ht="15" hidden="false" customHeight="false" outlineLevel="0" collapsed="false">
      <c r="A300" s="21" t="n">
        <v>296</v>
      </c>
      <c r="B300" s="22" t="n">
        <f aca="false">F299</f>
        <v>0</v>
      </c>
      <c r="C300" s="22" t="n">
        <f aca="false">B300*Inputs!$B$5/12</f>
        <v>0</v>
      </c>
      <c r="D300" s="22" t="n">
        <f aca="false">IF(B300&lt;=0,0,MIN(B300+C300,Inputs!$B$8))</f>
        <v>0</v>
      </c>
      <c r="E300" s="22" t="n">
        <f aca="false">D300-C300</f>
        <v>0</v>
      </c>
      <c r="F300" s="23" t="n">
        <f aca="false">MAX(B300+C300-D300,0)</f>
        <v>0</v>
      </c>
    </row>
    <row r="301" customFormat="false" ht="15" hidden="false" customHeight="false" outlineLevel="0" collapsed="false">
      <c r="A301" s="21" t="n">
        <v>297</v>
      </c>
      <c r="B301" s="22" t="n">
        <f aca="false">F300</f>
        <v>0</v>
      </c>
      <c r="C301" s="22" t="n">
        <f aca="false">B301*Inputs!$B$5/12</f>
        <v>0</v>
      </c>
      <c r="D301" s="22" t="n">
        <f aca="false">IF(B301&lt;=0,0,MIN(B301+C301,Inputs!$B$8))</f>
        <v>0</v>
      </c>
      <c r="E301" s="22" t="n">
        <f aca="false">D301-C301</f>
        <v>0</v>
      </c>
      <c r="F301" s="23" t="n">
        <f aca="false">MAX(B301+C301-D301,0)</f>
        <v>0</v>
      </c>
    </row>
    <row r="302" customFormat="false" ht="15" hidden="false" customHeight="false" outlineLevel="0" collapsed="false">
      <c r="A302" s="21" t="n">
        <v>298</v>
      </c>
      <c r="B302" s="22" t="n">
        <f aca="false">F301</f>
        <v>0</v>
      </c>
      <c r="C302" s="22" t="n">
        <f aca="false">B302*Inputs!$B$5/12</f>
        <v>0</v>
      </c>
      <c r="D302" s="22" t="n">
        <f aca="false">IF(B302&lt;=0,0,MIN(B302+C302,Inputs!$B$8))</f>
        <v>0</v>
      </c>
      <c r="E302" s="22" t="n">
        <f aca="false">D302-C302</f>
        <v>0</v>
      </c>
      <c r="F302" s="23" t="n">
        <f aca="false">MAX(B302+C302-D302,0)</f>
        <v>0</v>
      </c>
    </row>
    <row r="303" customFormat="false" ht="15" hidden="false" customHeight="false" outlineLevel="0" collapsed="false">
      <c r="A303" s="21" t="n">
        <v>299</v>
      </c>
      <c r="B303" s="22" t="n">
        <f aca="false">F302</f>
        <v>0</v>
      </c>
      <c r="C303" s="22" t="n">
        <f aca="false">B303*Inputs!$B$5/12</f>
        <v>0</v>
      </c>
      <c r="D303" s="22" t="n">
        <f aca="false">IF(B303&lt;=0,0,MIN(B303+C303,Inputs!$B$8))</f>
        <v>0</v>
      </c>
      <c r="E303" s="22" t="n">
        <f aca="false">D303-C303</f>
        <v>0</v>
      </c>
      <c r="F303" s="23" t="n">
        <f aca="false">MAX(B303+C303-D303,0)</f>
        <v>0</v>
      </c>
    </row>
    <row r="304" customFormat="false" ht="15" hidden="false" customHeight="false" outlineLevel="0" collapsed="false">
      <c r="A304" s="21" t="n">
        <v>300</v>
      </c>
      <c r="B304" s="22" t="n">
        <f aca="false">F303</f>
        <v>0</v>
      </c>
      <c r="C304" s="22" t="n">
        <f aca="false">B304*Inputs!$B$5/12</f>
        <v>0</v>
      </c>
      <c r="D304" s="22" t="n">
        <f aca="false">IF(B304&lt;=0,0,MIN(B304+C304,Inputs!$B$8))</f>
        <v>0</v>
      </c>
      <c r="E304" s="22" t="n">
        <f aca="false">D304-C304</f>
        <v>0</v>
      </c>
      <c r="F304" s="23" t="n">
        <f aca="false">MAX(B304+C304-D304,0)</f>
        <v>0</v>
      </c>
    </row>
    <row r="305" customFormat="false" ht="15" hidden="false" customHeight="false" outlineLevel="0" collapsed="false">
      <c r="A305" s="21" t="n">
        <v>301</v>
      </c>
      <c r="B305" s="22" t="n">
        <f aca="false">F304</f>
        <v>0</v>
      </c>
      <c r="C305" s="22" t="n">
        <f aca="false">B305*Inputs!$B$5/12</f>
        <v>0</v>
      </c>
      <c r="D305" s="22" t="n">
        <f aca="false">IF(B305&lt;=0,0,MIN(B305+C305,Inputs!$B$8))</f>
        <v>0</v>
      </c>
      <c r="E305" s="22" t="n">
        <f aca="false">D305-C305</f>
        <v>0</v>
      </c>
      <c r="F305" s="23" t="n">
        <f aca="false">MAX(B305+C305-D305,0)</f>
        <v>0</v>
      </c>
    </row>
    <row r="306" customFormat="false" ht="15" hidden="false" customHeight="false" outlineLevel="0" collapsed="false">
      <c r="A306" s="21" t="n">
        <v>302</v>
      </c>
      <c r="B306" s="22" t="n">
        <f aca="false">F305</f>
        <v>0</v>
      </c>
      <c r="C306" s="22" t="n">
        <f aca="false">B306*Inputs!$B$5/12</f>
        <v>0</v>
      </c>
      <c r="D306" s="22" t="n">
        <f aca="false">IF(B306&lt;=0,0,MIN(B306+C306,Inputs!$B$8))</f>
        <v>0</v>
      </c>
      <c r="E306" s="22" t="n">
        <f aca="false">D306-C306</f>
        <v>0</v>
      </c>
      <c r="F306" s="23" t="n">
        <f aca="false">MAX(B306+C306-D306,0)</f>
        <v>0</v>
      </c>
    </row>
    <row r="307" customFormat="false" ht="15" hidden="false" customHeight="false" outlineLevel="0" collapsed="false">
      <c r="A307" s="21" t="n">
        <v>303</v>
      </c>
      <c r="B307" s="22" t="n">
        <f aca="false">F306</f>
        <v>0</v>
      </c>
      <c r="C307" s="22" t="n">
        <f aca="false">B307*Inputs!$B$5/12</f>
        <v>0</v>
      </c>
      <c r="D307" s="22" t="n">
        <f aca="false">IF(B307&lt;=0,0,MIN(B307+C307,Inputs!$B$8))</f>
        <v>0</v>
      </c>
      <c r="E307" s="22" t="n">
        <f aca="false">D307-C307</f>
        <v>0</v>
      </c>
      <c r="F307" s="23" t="n">
        <f aca="false">MAX(B307+C307-D307,0)</f>
        <v>0</v>
      </c>
    </row>
    <row r="308" customFormat="false" ht="15" hidden="false" customHeight="false" outlineLevel="0" collapsed="false">
      <c r="A308" s="21" t="n">
        <v>304</v>
      </c>
      <c r="B308" s="22" t="n">
        <f aca="false">F307</f>
        <v>0</v>
      </c>
      <c r="C308" s="22" t="n">
        <f aca="false">B308*Inputs!$B$5/12</f>
        <v>0</v>
      </c>
      <c r="D308" s="22" t="n">
        <f aca="false">IF(B308&lt;=0,0,MIN(B308+C308,Inputs!$B$8))</f>
        <v>0</v>
      </c>
      <c r="E308" s="22" t="n">
        <f aca="false">D308-C308</f>
        <v>0</v>
      </c>
      <c r="F308" s="23" t="n">
        <f aca="false">MAX(B308+C308-D308,0)</f>
        <v>0</v>
      </c>
    </row>
    <row r="309" customFormat="false" ht="15" hidden="false" customHeight="false" outlineLevel="0" collapsed="false">
      <c r="A309" s="21" t="n">
        <v>305</v>
      </c>
      <c r="B309" s="22" t="n">
        <f aca="false">F308</f>
        <v>0</v>
      </c>
      <c r="C309" s="22" t="n">
        <f aca="false">B309*Inputs!$B$5/12</f>
        <v>0</v>
      </c>
      <c r="D309" s="22" t="n">
        <f aca="false">IF(B309&lt;=0,0,MIN(B309+C309,Inputs!$B$8))</f>
        <v>0</v>
      </c>
      <c r="E309" s="22" t="n">
        <f aca="false">D309-C309</f>
        <v>0</v>
      </c>
      <c r="F309" s="23" t="n">
        <f aca="false">MAX(B309+C309-D309,0)</f>
        <v>0</v>
      </c>
    </row>
    <row r="310" customFormat="false" ht="15" hidden="false" customHeight="false" outlineLevel="0" collapsed="false">
      <c r="A310" s="21" t="n">
        <v>306</v>
      </c>
      <c r="B310" s="22" t="n">
        <f aca="false">F309</f>
        <v>0</v>
      </c>
      <c r="C310" s="22" t="n">
        <f aca="false">B310*Inputs!$B$5/12</f>
        <v>0</v>
      </c>
      <c r="D310" s="22" t="n">
        <f aca="false">IF(B310&lt;=0,0,MIN(B310+C310,Inputs!$B$8))</f>
        <v>0</v>
      </c>
      <c r="E310" s="22" t="n">
        <f aca="false">D310-C310</f>
        <v>0</v>
      </c>
      <c r="F310" s="23" t="n">
        <f aca="false">MAX(B310+C310-D310,0)</f>
        <v>0</v>
      </c>
    </row>
    <row r="311" customFormat="false" ht="15" hidden="false" customHeight="false" outlineLevel="0" collapsed="false">
      <c r="A311" s="21" t="n">
        <v>307</v>
      </c>
      <c r="B311" s="22" t="n">
        <f aca="false">F310</f>
        <v>0</v>
      </c>
      <c r="C311" s="22" t="n">
        <f aca="false">B311*Inputs!$B$5/12</f>
        <v>0</v>
      </c>
      <c r="D311" s="22" t="n">
        <f aca="false">IF(B311&lt;=0,0,MIN(B311+C311,Inputs!$B$8))</f>
        <v>0</v>
      </c>
      <c r="E311" s="22" t="n">
        <f aca="false">D311-C311</f>
        <v>0</v>
      </c>
      <c r="F311" s="23" t="n">
        <f aca="false">MAX(B311+C311-D311,0)</f>
        <v>0</v>
      </c>
    </row>
    <row r="312" customFormat="false" ht="15" hidden="false" customHeight="false" outlineLevel="0" collapsed="false">
      <c r="A312" s="21" t="n">
        <v>308</v>
      </c>
      <c r="B312" s="22" t="n">
        <f aca="false">F311</f>
        <v>0</v>
      </c>
      <c r="C312" s="22" t="n">
        <f aca="false">B312*Inputs!$B$5/12</f>
        <v>0</v>
      </c>
      <c r="D312" s="22" t="n">
        <f aca="false">IF(B312&lt;=0,0,MIN(B312+C312,Inputs!$B$8))</f>
        <v>0</v>
      </c>
      <c r="E312" s="22" t="n">
        <f aca="false">D312-C312</f>
        <v>0</v>
      </c>
      <c r="F312" s="23" t="n">
        <f aca="false">MAX(B312+C312-D312,0)</f>
        <v>0</v>
      </c>
    </row>
    <row r="313" customFormat="false" ht="15" hidden="false" customHeight="false" outlineLevel="0" collapsed="false">
      <c r="A313" s="21" t="n">
        <v>309</v>
      </c>
      <c r="B313" s="22" t="n">
        <f aca="false">F312</f>
        <v>0</v>
      </c>
      <c r="C313" s="22" t="n">
        <f aca="false">B313*Inputs!$B$5/12</f>
        <v>0</v>
      </c>
      <c r="D313" s="22" t="n">
        <f aca="false">IF(B313&lt;=0,0,MIN(B313+C313,Inputs!$B$8))</f>
        <v>0</v>
      </c>
      <c r="E313" s="22" t="n">
        <f aca="false">D313-C313</f>
        <v>0</v>
      </c>
      <c r="F313" s="23" t="n">
        <f aca="false">MAX(B313+C313-D313,0)</f>
        <v>0</v>
      </c>
    </row>
    <row r="314" customFormat="false" ht="15" hidden="false" customHeight="false" outlineLevel="0" collapsed="false">
      <c r="A314" s="21" t="n">
        <v>310</v>
      </c>
      <c r="B314" s="22" t="n">
        <f aca="false">F313</f>
        <v>0</v>
      </c>
      <c r="C314" s="22" t="n">
        <f aca="false">B314*Inputs!$B$5/12</f>
        <v>0</v>
      </c>
      <c r="D314" s="22" t="n">
        <f aca="false">IF(B314&lt;=0,0,MIN(B314+C314,Inputs!$B$8))</f>
        <v>0</v>
      </c>
      <c r="E314" s="22" t="n">
        <f aca="false">D314-C314</f>
        <v>0</v>
      </c>
      <c r="F314" s="23" t="n">
        <f aca="false">MAX(B314+C314-D314,0)</f>
        <v>0</v>
      </c>
    </row>
    <row r="315" customFormat="false" ht="15" hidden="false" customHeight="false" outlineLevel="0" collapsed="false">
      <c r="A315" s="21" t="n">
        <v>311</v>
      </c>
      <c r="B315" s="22" t="n">
        <f aca="false">F314</f>
        <v>0</v>
      </c>
      <c r="C315" s="22" t="n">
        <f aca="false">B315*Inputs!$B$5/12</f>
        <v>0</v>
      </c>
      <c r="D315" s="22" t="n">
        <f aca="false">IF(B315&lt;=0,0,MIN(B315+C315,Inputs!$B$8))</f>
        <v>0</v>
      </c>
      <c r="E315" s="22" t="n">
        <f aca="false">D315-C315</f>
        <v>0</v>
      </c>
      <c r="F315" s="23" t="n">
        <f aca="false">MAX(B315+C315-D315,0)</f>
        <v>0</v>
      </c>
    </row>
    <row r="316" customFormat="false" ht="15" hidden="false" customHeight="false" outlineLevel="0" collapsed="false">
      <c r="A316" s="21" t="n">
        <v>312</v>
      </c>
      <c r="B316" s="22" t="n">
        <f aca="false">F315</f>
        <v>0</v>
      </c>
      <c r="C316" s="22" t="n">
        <f aca="false">B316*Inputs!$B$5/12</f>
        <v>0</v>
      </c>
      <c r="D316" s="22" t="n">
        <f aca="false">IF(B316&lt;=0,0,MIN(B316+C316,Inputs!$B$8))</f>
        <v>0</v>
      </c>
      <c r="E316" s="22" t="n">
        <f aca="false">D316-C316</f>
        <v>0</v>
      </c>
      <c r="F316" s="23" t="n">
        <f aca="false">MAX(B316+C316-D316,0)</f>
        <v>0</v>
      </c>
    </row>
    <row r="317" customFormat="false" ht="15" hidden="false" customHeight="false" outlineLevel="0" collapsed="false">
      <c r="A317" s="21" t="n">
        <v>313</v>
      </c>
      <c r="B317" s="22" t="n">
        <f aca="false">F316</f>
        <v>0</v>
      </c>
      <c r="C317" s="22" t="n">
        <f aca="false">B317*Inputs!$B$5/12</f>
        <v>0</v>
      </c>
      <c r="D317" s="22" t="n">
        <f aca="false">IF(B317&lt;=0,0,MIN(B317+C317,Inputs!$B$8))</f>
        <v>0</v>
      </c>
      <c r="E317" s="22" t="n">
        <f aca="false">D317-C317</f>
        <v>0</v>
      </c>
      <c r="F317" s="23" t="n">
        <f aca="false">MAX(B317+C317-D317,0)</f>
        <v>0</v>
      </c>
    </row>
    <row r="318" customFormat="false" ht="15" hidden="false" customHeight="false" outlineLevel="0" collapsed="false">
      <c r="A318" s="21" t="n">
        <v>314</v>
      </c>
      <c r="B318" s="22" t="n">
        <f aca="false">F317</f>
        <v>0</v>
      </c>
      <c r="C318" s="22" t="n">
        <f aca="false">B318*Inputs!$B$5/12</f>
        <v>0</v>
      </c>
      <c r="D318" s="22" t="n">
        <f aca="false">IF(B318&lt;=0,0,MIN(B318+C318,Inputs!$B$8))</f>
        <v>0</v>
      </c>
      <c r="E318" s="22" t="n">
        <f aca="false">D318-C318</f>
        <v>0</v>
      </c>
      <c r="F318" s="23" t="n">
        <f aca="false">MAX(B318+C318-D318,0)</f>
        <v>0</v>
      </c>
    </row>
    <row r="319" customFormat="false" ht="15" hidden="false" customHeight="false" outlineLevel="0" collapsed="false">
      <c r="A319" s="21" t="n">
        <v>315</v>
      </c>
      <c r="B319" s="22" t="n">
        <f aca="false">F318</f>
        <v>0</v>
      </c>
      <c r="C319" s="22" t="n">
        <f aca="false">B319*Inputs!$B$5/12</f>
        <v>0</v>
      </c>
      <c r="D319" s="22" t="n">
        <f aca="false">IF(B319&lt;=0,0,MIN(B319+C319,Inputs!$B$8))</f>
        <v>0</v>
      </c>
      <c r="E319" s="22" t="n">
        <f aca="false">D319-C319</f>
        <v>0</v>
      </c>
      <c r="F319" s="23" t="n">
        <f aca="false">MAX(B319+C319-D319,0)</f>
        <v>0</v>
      </c>
    </row>
    <row r="320" customFormat="false" ht="15" hidden="false" customHeight="false" outlineLevel="0" collapsed="false">
      <c r="A320" s="21" t="n">
        <v>316</v>
      </c>
      <c r="B320" s="22" t="n">
        <f aca="false">F319</f>
        <v>0</v>
      </c>
      <c r="C320" s="22" t="n">
        <f aca="false">B320*Inputs!$B$5/12</f>
        <v>0</v>
      </c>
      <c r="D320" s="22" t="n">
        <f aca="false">IF(B320&lt;=0,0,MIN(B320+C320,Inputs!$B$8))</f>
        <v>0</v>
      </c>
      <c r="E320" s="22" t="n">
        <f aca="false">D320-C320</f>
        <v>0</v>
      </c>
      <c r="F320" s="23" t="n">
        <f aca="false">MAX(B320+C320-D320,0)</f>
        <v>0</v>
      </c>
    </row>
    <row r="321" customFormat="false" ht="15" hidden="false" customHeight="false" outlineLevel="0" collapsed="false">
      <c r="A321" s="21" t="n">
        <v>317</v>
      </c>
      <c r="B321" s="22" t="n">
        <f aca="false">F320</f>
        <v>0</v>
      </c>
      <c r="C321" s="22" t="n">
        <f aca="false">B321*Inputs!$B$5/12</f>
        <v>0</v>
      </c>
      <c r="D321" s="22" t="n">
        <f aca="false">IF(B321&lt;=0,0,MIN(B321+C321,Inputs!$B$8))</f>
        <v>0</v>
      </c>
      <c r="E321" s="22" t="n">
        <f aca="false">D321-C321</f>
        <v>0</v>
      </c>
      <c r="F321" s="23" t="n">
        <f aca="false">MAX(B321+C321-D321,0)</f>
        <v>0</v>
      </c>
    </row>
    <row r="322" customFormat="false" ht="15" hidden="false" customHeight="false" outlineLevel="0" collapsed="false">
      <c r="A322" s="21" t="n">
        <v>318</v>
      </c>
      <c r="B322" s="22" t="n">
        <f aca="false">F321</f>
        <v>0</v>
      </c>
      <c r="C322" s="22" t="n">
        <f aca="false">B322*Inputs!$B$5/12</f>
        <v>0</v>
      </c>
      <c r="D322" s="22" t="n">
        <f aca="false">IF(B322&lt;=0,0,MIN(B322+C322,Inputs!$B$8))</f>
        <v>0</v>
      </c>
      <c r="E322" s="22" t="n">
        <f aca="false">D322-C322</f>
        <v>0</v>
      </c>
      <c r="F322" s="23" t="n">
        <f aca="false">MAX(B322+C322-D322,0)</f>
        <v>0</v>
      </c>
    </row>
    <row r="323" customFormat="false" ht="15" hidden="false" customHeight="false" outlineLevel="0" collapsed="false">
      <c r="A323" s="21" t="n">
        <v>319</v>
      </c>
      <c r="B323" s="22" t="n">
        <f aca="false">F322</f>
        <v>0</v>
      </c>
      <c r="C323" s="22" t="n">
        <f aca="false">B323*Inputs!$B$5/12</f>
        <v>0</v>
      </c>
      <c r="D323" s="22" t="n">
        <f aca="false">IF(B323&lt;=0,0,MIN(B323+C323,Inputs!$B$8))</f>
        <v>0</v>
      </c>
      <c r="E323" s="22" t="n">
        <f aca="false">D323-C323</f>
        <v>0</v>
      </c>
      <c r="F323" s="23" t="n">
        <f aca="false">MAX(B323+C323-D323,0)</f>
        <v>0</v>
      </c>
    </row>
    <row r="324" customFormat="false" ht="15" hidden="false" customHeight="false" outlineLevel="0" collapsed="false">
      <c r="A324" s="21" t="n">
        <v>320</v>
      </c>
      <c r="B324" s="22" t="n">
        <f aca="false">F323</f>
        <v>0</v>
      </c>
      <c r="C324" s="22" t="n">
        <f aca="false">B324*Inputs!$B$5/12</f>
        <v>0</v>
      </c>
      <c r="D324" s="22" t="n">
        <f aca="false">IF(B324&lt;=0,0,MIN(B324+C324,Inputs!$B$8))</f>
        <v>0</v>
      </c>
      <c r="E324" s="22" t="n">
        <f aca="false">D324-C324</f>
        <v>0</v>
      </c>
      <c r="F324" s="23" t="n">
        <f aca="false">MAX(B324+C324-D324,0)</f>
        <v>0</v>
      </c>
    </row>
    <row r="325" customFormat="false" ht="15" hidden="false" customHeight="false" outlineLevel="0" collapsed="false">
      <c r="A325" s="21" t="n">
        <v>321</v>
      </c>
      <c r="B325" s="22" t="n">
        <f aca="false">F324</f>
        <v>0</v>
      </c>
      <c r="C325" s="22" t="n">
        <f aca="false">B325*Inputs!$B$5/12</f>
        <v>0</v>
      </c>
      <c r="D325" s="22" t="n">
        <f aca="false">IF(B325&lt;=0,0,MIN(B325+C325,Inputs!$B$8))</f>
        <v>0</v>
      </c>
      <c r="E325" s="22" t="n">
        <f aca="false">D325-C325</f>
        <v>0</v>
      </c>
      <c r="F325" s="23" t="n">
        <f aca="false">MAX(B325+C325-D325,0)</f>
        <v>0</v>
      </c>
    </row>
    <row r="326" customFormat="false" ht="15" hidden="false" customHeight="false" outlineLevel="0" collapsed="false">
      <c r="A326" s="21" t="n">
        <v>322</v>
      </c>
      <c r="B326" s="22" t="n">
        <f aca="false">F325</f>
        <v>0</v>
      </c>
      <c r="C326" s="22" t="n">
        <f aca="false">B326*Inputs!$B$5/12</f>
        <v>0</v>
      </c>
      <c r="D326" s="22" t="n">
        <f aca="false">IF(B326&lt;=0,0,MIN(B326+C326,Inputs!$B$8))</f>
        <v>0</v>
      </c>
      <c r="E326" s="22" t="n">
        <f aca="false">D326-C326</f>
        <v>0</v>
      </c>
      <c r="F326" s="23" t="n">
        <f aca="false">MAX(B326+C326-D326,0)</f>
        <v>0</v>
      </c>
    </row>
    <row r="327" customFormat="false" ht="15" hidden="false" customHeight="false" outlineLevel="0" collapsed="false">
      <c r="A327" s="21" t="n">
        <v>323</v>
      </c>
      <c r="B327" s="22" t="n">
        <f aca="false">F326</f>
        <v>0</v>
      </c>
      <c r="C327" s="22" t="n">
        <f aca="false">B327*Inputs!$B$5/12</f>
        <v>0</v>
      </c>
      <c r="D327" s="22" t="n">
        <f aca="false">IF(B327&lt;=0,0,MIN(B327+C327,Inputs!$B$8))</f>
        <v>0</v>
      </c>
      <c r="E327" s="22" t="n">
        <f aca="false">D327-C327</f>
        <v>0</v>
      </c>
      <c r="F327" s="23" t="n">
        <f aca="false">MAX(B327+C327-D327,0)</f>
        <v>0</v>
      </c>
    </row>
    <row r="328" customFormat="false" ht="15" hidden="false" customHeight="false" outlineLevel="0" collapsed="false">
      <c r="A328" s="21" t="n">
        <v>324</v>
      </c>
      <c r="B328" s="22" t="n">
        <f aca="false">F327</f>
        <v>0</v>
      </c>
      <c r="C328" s="22" t="n">
        <f aca="false">B328*Inputs!$B$5/12</f>
        <v>0</v>
      </c>
      <c r="D328" s="22" t="n">
        <f aca="false">IF(B328&lt;=0,0,MIN(B328+C328,Inputs!$B$8))</f>
        <v>0</v>
      </c>
      <c r="E328" s="22" t="n">
        <f aca="false">D328-C328</f>
        <v>0</v>
      </c>
      <c r="F328" s="23" t="n">
        <f aca="false">MAX(B328+C328-D328,0)</f>
        <v>0</v>
      </c>
    </row>
    <row r="329" customFormat="false" ht="15" hidden="false" customHeight="false" outlineLevel="0" collapsed="false">
      <c r="A329" s="21" t="n">
        <v>325</v>
      </c>
      <c r="B329" s="22" t="n">
        <f aca="false">F328</f>
        <v>0</v>
      </c>
      <c r="C329" s="22" t="n">
        <f aca="false">B329*Inputs!$B$5/12</f>
        <v>0</v>
      </c>
      <c r="D329" s="22" t="n">
        <f aca="false">IF(B329&lt;=0,0,MIN(B329+C329,Inputs!$B$8))</f>
        <v>0</v>
      </c>
      <c r="E329" s="22" t="n">
        <f aca="false">D329-C329</f>
        <v>0</v>
      </c>
      <c r="F329" s="23" t="n">
        <f aca="false">MAX(B329+C329-D329,0)</f>
        <v>0</v>
      </c>
    </row>
    <row r="330" customFormat="false" ht="15" hidden="false" customHeight="false" outlineLevel="0" collapsed="false">
      <c r="A330" s="21" t="n">
        <v>326</v>
      </c>
      <c r="B330" s="22" t="n">
        <f aca="false">F329</f>
        <v>0</v>
      </c>
      <c r="C330" s="22" t="n">
        <f aca="false">B330*Inputs!$B$5/12</f>
        <v>0</v>
      </c>
      <c r="D330" s="22" t="n">
        <f aca="false">IF(B330&lt;=0,0,MIN(B330+C330,Inputs!$B$8))</f>
        <v>0</v>
      </c>
      <c r="E330" s="22" t="n">
        <f aca="false">D330-C330</f>
        <v>0</v>
      </c>
      <c r="F330" s="23" t="n">
        <f aca="false">MAX(B330+C330-D330,0)</f>
        <v>0</v>
      </c>
    </row>
    <row r="331" customFormat="false" ht="15" hidden="false" customHeight="false" outlineLevel="0" collapsed="false">
      <c r="A331" s="21" t="n">
        <v>327</v>
      </c>
      <c r="B331" s="22" t="n">
        <f aca="false">F330</f>
        <v>0</v>
      </c>
      <c r="C331" s="22" t="n">
        <f aca="false">B331*Inputs!$B$5/12</f>
        <v>0</v>
      </c>
      <c r="D331" s="22" t="n">
        <f aca="false">IF(B331&lt;=0,0,MIN(B331+C331,Inputs!$B$8))</f>
        <v>0</v>
      </c>
      <c r="E331" s="22" t="n">
        <f aca="false">D331-C331</f>
        <v>0</v>
      </c>
      <c r="F331" s="23" t="n">
        <f aca="false">MAX(B331+C331-D331,0)</f>
        <v>0</v>
      </c>
    </row>
    <row r="332" customFormat="false" ht="15" hidden="false" customHeight="false" outlineLevel="0" collapsed="false">
      <c r="A332" s="21" t="n">
        <v>328</v>
      </c>
      <c r="B332" s="22" t="n">
        <f aca="false">F331</f>
        <v>0</v>
      </c>
      <c r="C332" s="22" t="n">
        <f aca="false">B332*Inputs!$B$5/12</f>
        <v>0</v>
      </c>
      <c r="D332" s="22" t="n">
        <f aca="false">IF(B332&lt;=0,0,MIN(B332+C332,Inputs!$B$8))</f>
        <v>0</v>
      </c>
      <c r="E332" s="22" t="n">
        <f aca="false">D332-C332</f>
        <v>0</v>
      </c>
      <c r="F332" s="23" t="n">
        <f aca="false">MAX(B332+C332-D332,0)</f>
        <v>0</v>
      </c>
    </row>
    <row r="333" customFormat="false" ht="15" hidden="false" customHeight="false" outlineLevel="0" collapsed="false">
      <c r="A333" s="21" t="n">
        <v>329</v>
      </c>
      <c r="B333" s="22" t="n">
        <f aca="false">F332</f>
        <v>0</v>
      </c>
      <c r="C333" s="22" t="n">
        <f aca="false">B333*Inputs!$B$5/12</f>
        <v>0</v>
      </c>
      <c r="D333" s="22" t="n">
        <f aca="false">IF(B333&lt;=0,0,MIN(B333+C333,Inputs!$B$8))</f>
        <v>0</v>
      </c>
      <c r="E333" s="22" t="n">
        <f aca="false">D333-C333</f>
        <v>0</v>
      </c>
      <c r="F333" s="23" t="n">
        <f aca="false">MAX(B333+C333-D333,0)</f>
        <v>0</v>
      </c>
    </row>
    <row r="334" customFormat="false" ht="15" hidden="false" customHeight="false" outlineLevel="0" collapsed="false">
      <c r="A334" s="21" t="n">
        <v>330</v>
      </c>
      <c r="B334" s="22" t="n">
        <f aca="false">F333</f>
        <v>0</v>
      </c>
      <c r="C334" s="22" t="n">
        <f aca="false">B334*Inputs!$B$5/12</f>
        <v>0</v>
      </c>
      <c r="D334" s="22" t="n">
        <f aca="false">IF(B334&lt;=0,0,MIN(B334+C334,Inputs!$B$8))</f>
        <v>0</v>
      </c>
      <c r="E334" s="22" t="n">
        <f aca="false">D334-C334</f>
        <v>0</v>
      </c>
      <c r="F334" s="23" t="n">
        <f aca="false">MAX(B334+C334-D334,0)</f>
        <v>0</v>
      </c>
    </row>
    <row r="335" customFormat="false" ht="15" hidden="false" customHeight="false" outlineLevel="0" collapsed="false">
      <c r="A335" s="21" t="n">
        <v>331</v>
      </c>
      <c r="B335" s="22" t="n">
        <f aca="false">F334</f>
        <v>0</v>
      </c>
      <c r="C335" s="22" t="n">
        <f aca="false">B335*Inputs!$B$5/12</f>
        <v>0</v>
      </c>
      <c r="D335" s="22" t="n">
        <f aca="false">IF(B335&lt;=0,0,MIN(B335+C335,Inputs!$B$8))</f>
        <v>0</v>
      </c>
      <c r="E335" s="22" t="n">
        <f aca="false">D335-C335</f>
        <v>0</v>
      </c>
      <c r="F335" s="23" t="n">
        <f aca="false">MAX(B335+C335-D335,0)</f>
        <v>0</v>
      </c>
    </row>
    <row r="336" customFormat="false" ht="15" hidden="false" customHeight="false" outlineLevel="0" collapsed="false">
      <c r="A336" s="21" t="n">
        <v>332</v>
      </c>
      <c r="B336" s="22" t="n">
        <f aca="false">F335</f>
        <v>0</v>
      </c>
      <c r="C336" s="22" t="n">
        <f aca="false">B336*Inputs!$B$5/12</f>
        <v>0</v>
      </c>
      <c r="D336" s="22" t="n">
        <f aca="false">IF(B336&lt;=0,0,MIN(B336+C336,Inputs!$B$8))</f>
        <v>0</v>
      </c>
      <c r="E336" s="22" t="n">
        <f aca="false">D336-C336</f>
        <v>0</v>
      </c>
      <c r="F336" s="23" t="n">
        <f aca="false">MAX(B336+C336-D336,0)</f>
        <v>0</v>
      </c>
    </row>
    <row r="337" customFormat="false" ht="15" hidden="false" customHeight="false" outlineLevel="0" collapsed="false">
      <c r="A337" s="21" t="n">
        <v>333</v>
      </c>
      <c r="B337" s="22" t="n">
        <f aca="false">F336</f>
        <v>0</v>
      </c>
      <c r="C337" s="22" t="n">
        <f aca="false">B337*Inputs!$B$5/12</f>
        <v>0</v>
      </c>
      <c r="D337" s="22" t="n">
        <f aca="false">IF(B337&lt;=0,0,MIN(B337+C337,Inputs!$B$8))</f>
        <v>0</v>
      </c>
      <c r="E337" s="22" t="n">
        <f aca="false">D337-C337</f>
        <v>0</v>
      </c>
      <c r="F337" s="23" t="n">
        <f aca="false">MAX(B337+C337-D337,0)</f>
        <v>0</v>
      </c>
    </row>
    <row r="338" customFormat="false" ht="15" hidden="false" customHeight="false" outlineLevel="0" collapsed="false">
      <c r="A338" s="21" t="n">
        <v>334</v>
      </c>
      <c r="B338" s="22" t="n">
        <f aca="false">F337</f>
        <v>0</v>
      </c>
      <c r="C338" s="22" t="n">
        <f aca="false">B338*Inputs!$B$5/12</f>
        <v>0</v>
      </c>
      <c r="D338" s="22" t="n">
        <f aca="false">IF(B338&lt;=0,0,MIN(B338+C338,Inputs!$B$8))</f>
        <v>0</v>
      </c>
      <c r="E338" s="22" t="n">
        <f aca="false">D338-C338</f>
        <v>0</v>
      </c>
      <c r="F338" s="23" t="n">
        <f aca="false">MAX(B338+C338-D338,0)</f>
        <v>0</v>
      </c>
    </row>
    <row r="339" customFormat="false" ht="15" hidden="false" customHeight="false" outlineLevel="0" collapsed="false">
      <c r="A339" s="21" t="n">
        <v>335</v>
      </c>
      <c r="B339" s="22" t="n">
        <f aca="false">F338</f>
        <v>0</v>
      </c>
      <c r="C339" s="22" t="n">
        <f aca="false">B339*Inputs!$B$5/12</f>
        <v>0</v>
      </c>
      <c r="D339" s="22" t="n">
        <f aca="false">IF(B339&lt;=0,0,MIN(B339+C339,Inputs!$B$8))</f>
        <v>0</v>
      </c>
      <c r="E339" s="22" t="n">
        <f aca="false">D339-C339</f>
        <v>0</v>
      </c>
      <c r="F339" s="23" t="n">
        <f aca="false">MAX(B339+C339-D339,0)</f>
        <v>0</v>
      </c>
    </row>
    <row r="340" customFormat="false" ht="15" hidden="false" customHeight="false" outlineLevel="0" collapsed="false">
      <c r="A340" s="21" t="n">
        <v>336</v>
      </c>
      <c r="B340" s="22" t="n">
        <f aca="false">F339</f>
        <v>0</v>
      </c>
      <c r="C340" s="22" t="n">
        <f aca="false">B340*Inputs!$B$5/12</f>
        <v>0</v>
      </c>
      <c r="D340" s="22" t="n">
        <f aca="false">IF(B340&lt;=0,0,MIN(B340+C340,Inputs!$B$8))</f>
        <v>0</v>
      </c>
      <c r="E340" s="22" t="n">
        <f aca="false">D340-C340</f>
        <v>0</v>
      </c>
      <c r="F340" s="23" t="n">
        <f aca="false">MAX(B340+C340-D340,0)</f>
        <v>0</v>
      </c>
    </row>
    <row r="341" customFormat="false" ht="15" hidden="false" customHeight="false" outlineLevel="0" collapsed="false">
      <c r="A341" s="21" t="n">
        <v>337</v>
      </c>
      <c r="B341" s="22" t="n">
        <f aca="false">F340</f>
        <v>0</v>
      </c>
      <c r="C341" s="22" t="n">
        <f aca="false">B341*Inputs!$B$5/12</f>
        <v>0</v>
      </c>
      <c r="D341" s="22" t="n">
        <f aca="false">IF(B341&lt;=0,0,MIN(B341+C341,Inputs!$B$8))</f>
        <v>0</v>
      </c>
      <c r="E341" s="22" t="n">
        <f aca="false">D341-C341</f>
        <v>0</v>
      </c>
      <c r="F341" s="23" t="n">
        <f aca="false">MAX(B341+C341-D341,0)</f>
        <v>0</v>
      </c>
    </row>
    <row r="342" customFormat="false" ht="15" hidden="false" customHeight="false" outlineLevel="0" collapsed="false">
      <c r="A342" s="21" t="n">
        <v>338</v>
      </c>
      <c r="B342" s="22" t="n">
        <f aca="false">F341</f>
        <v>0</v>
      </c>
      <c r="C342" s="22" t="n">
        <f aca="false">B342*Inputs!$B$5/12</f>
        <v>0</v>
      </c>
      <c r="D342" s="22" t="n">
        <f aca="false">IF(B342&lt;=0,0,MIN(B342+C342,Inputs!$B$8))</f>
        <v>0</v>
      </c>
      <c r="E342" s="22" t="n">
        <f aca="false">D342-C342</f>
        <v>0</v>
      </c>
      <c r="F342" s="23" t="n">
        <f aca="false">MAX(B342+C342-D342,0)</f>
        <v>0</v>
      </c>
    </row>
    <row r="343" customFormat="false" ht="15" hidden="false" customHeight="false" outlineLevel="0" collapsed="false">
      <c r="A343" s="21" t="n">
        <v>339</v>
      </c>
      <c r="B343" s="22" t="n">
        <f aca="false">F342</f>
        <v>0</v>
      </c>
      <c r="C343" s="22" t="n">
        <f aca="false">B343*Inputs!$B$5/12</f>
        <v>0</v>
      </c>
      <c r="D343" s="22" t="n">
        <f aca="false">IF(B343&lt;=0,0,MIN(B343+C343,Inputs!$B$8))</f>
        <v>0</v>
      </c>
      <c r="E343" s="22" t="n">
        <f aca="false">D343-C343</f>
        <v>0</v>
      </c>
      <c r="F343" s="23" t="n">
        <f aca="false">MAX(B343+C343-D343,0)</f>
        <v>0</v>
      </c>
    </row>
    <row r="344" customFormat="false" ht="15" hidden="false" customHeight="false" outlineLevel="0" collapsed="false">
      <c r="A344" s="21" t="n">
        <v>340</v>
      </c>
      <c r="B344" s="22" t="n">
        <f aca="false">F343</f>
        <v>0</v>
      </c>
      <c r="C344" s="22" t="n">
        <f aca="false">B344*Inputs!$B$5/12</f>
        <v>0</v>
      </c>
      <c r="D344" s="22" t="n">
        <f aca="false">IF(B344&lt;=0,0,MIN(B344+C344,Inputs!$B$8))</f>
        <v>0</v>
      </c>
      <c r="E344" s="22" t="n">
        <f aca="false">D344-C344</f>
        <v>0</v>
      </c>
      <c r="F344" s="23" t="n">
        <f aca="false">MAX(B344+C344-D344,0)</f>
        <v>0</v>
      </c>
    </row>
    <row r="345" customFormat="false" ht="15" hidden="false" customHeight="false" outlineLevel="0" collapsed="false">
      <c r="A345" s="21" t="n">
        <v>341</v>
      </c>
      <c r="B345" s="22" t="n">
        <f aca="false">F344</f>
        <v>0</v>
      </c>
      <c r="C345" s="22" t="n">
        <f aca="false">B345*Inputs!$B$5/12</f>
        <v>0</v>
      </c>
      <c r="D345" s="22" t="n">
        <f aca="false">IF(B345&lt;=0,0,MIN(B345+C345,Inputs!$B$8))</f>
        <v>0</v>
      </c>
      <c r="E345" s="22" t="n">
        <f aca="false">D345-C345</f>
        <v>0</v>
      </c>
      <c r="F345" s="23" t="n">
        <f aca="false">MAX(B345+C345-D345,0)</f>
        <v>0</v>
      </c>
    </row>
    <row r="346" customFormat="false" ht="15" hidden="false" customHeight="false" outlineLevel="0" collapsed="false">
      <c r="A346" s="21" t="n">
        <v>342</v>
      </c>
      <c r="B346" s="22" t="n">
        <f aca="false">F345</f>
        <v>0</v>
      </c>
      <c r="C346" s="22" t="n">
        <f aca="false">B346*Inputs!$B$5/12</f>
        <v>0</v>
      </c>
      <c r="D346" s="22" t="n">
        <f aca="false">IF(B346&lt;=0,0,MIN(B346+C346,Inputs!$B$8))</f>
        <v>0</v>
      </c>
      <c r="E346" s="22" t="n">
        <f aca="false">D346-C346</f>
        <v>0</v>
      </c>
      <c r="F346" s="23" t="n">
        <f aca="false">MAX(B346+C346-D346,0)</f>
        <v>0</v>
      </c>
    </row>
    <row r="347" customFormat="false" ht="15" hidden="false" customHeight="false" outlineLevel="0" collapsed="false">
      <c r="A347" s="21" t="n">
        <v>343</v>
      </c>
      <c r="B347" s="22" t="n">
        <f aca="false">F346</f>
        <v>0</v>
      </c>
      <c r="C347" s="22" t="n">
        <f aca="false">B347*Inputs!$B$5/12</f>
        <v>0</v>
      </c>
      <c r="D347" s="22" t="n">
        <f aca="false">IF(B347&lt;=0,0,MIN(B347+C347,Inputs!$B$8))</f>
        <v>0</v>
      </c>
      <c r="E347" s="22" t="n">
        <f aca="false">D347-C347</f>
        <v>0</v>
      </c>
      <c r="F347" s="23" t="n">
        <f aca="false">MAX(B347+C347-D347,0)</f>
        <v>0</v>
      </c>
    </row>
    <row r="348" customFormat="false" ht="15" hidden="false" customHeight="false" outlineLevel="0" collapsed="false">
      <c r="A348" s="21" t="n">
        <v>344</v>
      </c>
      <c r="B348" s="22" t="n">
        <f aca="false">F347</f>
        <v>0</v>
      </c>
      <c r="C348" s="22" t="n">
        <f aca="false">B348*Inputs!$B$5/12</f>
        <v>0</v>
      </c>
      <c r="D348" s="22" t="n">
        <f aca="false">IF(B348&lt;=0,0,MIN(B348+C348,Inputs!$B$8))</f>
        <v>0</v>
      </c>
      <c r="E348" s="22" t="n">
        <f aca="false">D348-C348</f>
        <v>0</v>
      </c>
      <c r="F348" s="23" t="n">
        <f aca="false">MAX(B348+C348-D348,0)</f>
        <v>0</v>
      </c>
    </row>
    <row r="349" customFormat="false" ht="15" hidden="false" customHeight="false" outlineLevel="0" collapsed="false">
      <c r="A349" s="21" t="n">
        <v>345</v>
      </c>
      <c r="B349" s="22" t="n">
        <f aca="false">F348</f>
        <v>0</v>
      </c>
      <c r="C349" s="22" t="n">
        <f aca="false">B349*Inputs!$B$5/12</f>
        <v>0</v>
      </c>
      <c r="D349" s="22" t="n">
        <f aca="false">IF(B349&lt;=0,0,MIN(B349+C349,Inputs!$B$8))</f>
        <v>0</v>
      </c>
      <c r="E349" s="22" t="n">
        <f aca="false">D349-C349</f>
        <v>0</v>
      </c>
      <c r="F349" s="23" t="n">
        <f aca="false">MAX(B349+C349-D349,0)</f>
        <v>0</v>
      </c>
    </row>
    <row r="350" customFormat="false" ht="15" hidden="false" customHeight="false" outlineLevel="0" collapsed="false">
      <c r="A350" s="21" t="n">
        <v>346</v>
      </c>
      <c r="B350" s="22" t="n">
        <f aca="false">F349</f>
        <v>0</v>
      </c>
      <c r="C350" s="22" t="n">
        <f aca="false">B350*Inputs!$B$5/12</f>
        <v>0</v>
      </c>
      <c r="D350" s="22" t="n">
        <f aca="false">IF(B350&lt;=0,0,MIN(B350+C350,Inputs!$B$8))</f>
        <v>0</v>
      </c>
      <c r="E350" s="22" t="n">
        <f aca="false">D350-C350</f>
        <v>0</v>
      </c>
      <c r="F350" s="23" t="n">
        <f aca="false">MAX(B350+C350-D350,0)</f>
        <v>0</v>
      </c>
    </row>
    <row r="351" customFormat="false" ht="15" hidden="false" customHeight="false" outlineLevel="0" collapsed="false">
      <c r="A351" s="21" t="n">
        <v>347</v>
      </c>
      <c r="B351" s="22" t="n">
        <f aca="false">F350</f>
        <v>0</v>
      </c>
      <c r="C351" s="22" t="n">
        <f aca="false">B351*Inputs!$B$5/12</f>
        <v>0</v>
      </c>
      <c r="D351" s="22" t="n">
        <f aca="false">IF(B351&lt;=0,0,MIN(B351+C351,Inputs!$B$8))</f>
        <v>0</v>
      </c>
      <c r="E351" s="22" t="n">
        <f aca="false">D351-C351</f>
        <v>0</v>
      </c>
      <c r="F351" s="23" t="n">
        <f aca="false">MAX(B351+C351-D351,0)</f>
        <v>0</v>
      </c>
    </row>
    <row r="352" customFormat="false" ht="15" hidden="false" customHeight="false" outlineLevel="0" collapsed="false">
      <c r="A352" s="21" t="n">
        <v>348</v>
      </c>
      <c r="B352" s="22" t="n">
        <f aca="false">F351</f>
        <v>0</v>
      </c>
      <c r="C352" s="22" t="n">
        <f aca="false">B352*Inputs!$B$5/12</f>
        <v>0</v>
      </c>
      <c r="D352" s="22" t="n">
        <f aca="false">IF(B352&lt;=0,0,MIN(B352+C352,Inputs!$B$8))</f>
        <v>0</v>
      </c>
      <c r="E352" s="22" t="n">
        <f aca="false">D352-C352</f>
        <v>0</v>
      </c>
      <c r="F352" s="23" t="n">
        <f aca="false">MAX(B352+C352-D352,0)</f>
        <v>0</v>
      </c>
    </row>
    <row r="353" customFormat="false" ht="15" hidden="false" customHeight="false" outlineLevel="0" collapsed="false">
      <c r="A353" s="21" t="n">
        <v>349</v>
      </c>
      <c r="B353" s="22" t="n">
        <f aca="false">F352</f>
        <v>0</v>
      </c>
      <c r="C353" s="22" t="n">
        <f aca="false">B353*Inputs!$B$5/12</f>
        <v>0</v>
      </c>
      <c r="D353" s="22" t="n">
        <f aca="false">IF(B353&lt;=0,0,MIN(B353+C353,Inputs!$B$8))</f>
        <v>0</v>
      </c>
      <c r="E353" s="22" t="n">
        <f aca="false">D353-C353</f>
        <v>0</v>
      </c>
      <c r="F353" s="23" t="n">
        <f aca="false">MAX(B353+C353-D353,0)</f>
        <v>0</v>
      </c>
    </row>
    <row r="354" customFormat="false" ht="15" hidden="false" customHeight="false" outlineLevel="0" collapsed="false">
      <c r="A354" s="21" t="n">
        <v>350</v>
      </c>
      <c r="B354" s="22" t="n">
        <f aca="false">F353</f>
        <v>0</v>
      </c>
      <c r="C354" s="22" t="n">
        <f aca="false">B354*Inputs!$B$5/12</f>
        <v>0</v>
      </c>
      <c r="D354" s="22" t="n">
        <f aca="false">IF(B354&lt;=0,0,MIN(B354+C354,Inputs!$B$8))</f>
        <v>0</v>
      </c>
      <c r="E354" s="22" t="n">
        <f aca="false">D354-C354</f>
        <v>0</v>
      </c>
      <c r="F354" s="23" t="n">
        <f aca="false">MAX(B354+C354-D354,0)</f>
        <v>0</v>
      </c>
    </row>
    <row r="355" customFormat="false" ht="15" hidden="false" customHeight="false" outlineLevel="0" collapsed="false">
      <c r="A355" s="21" t="n">
        <v>351</v>
      </c>
      <c r="B355" s="22" t="n">
        <f aca="false">F354</f>
        <v>0</v>
      </c>
      <c r="C355" s="22" t="n">
        <f aca="false">B355*Inputs!$B$5/12</f>
        <v>0</v>
      </c>
      <c r="D355" s="22" t="n">
        <f aca="false">IF(B355&lt;=0,0,MIN(B355+C355,Inputs!$B$8))</f>
        <v>0</v>
      </c>
      <c r="E355" s="22" t="n">
        <f aca="false">D355-C355</f>
        <v>0</v>
      </c>
      <c r="F355" s="23" t="n">
        <f aca="false">MAX(B355+C355-D355,0)</f>
        <v>0</v>
      </c>
    </row>
    <row r="356" customFormat="false" ht="15" hidden="false" customHeight="false" outlineLevel="0" collapsed="false">
      <c r="A356" s="21" t="n">
        <v>352</v>
      </c>
      <c r="B356" s="22" t="n">
        <f aca="false">F355</f>
        <v>0</v>
      </c>
      <c r="C356" s="22" t="n">
        <f aca="false">B356*Inputs!$B$5/12</f>
        <v>0</v>
      </c>
      <c r="D356" s="22" t="n">
        <f aca="false">IF(B356&lt;=0,0,MIN(B356+C356,Inputs!$B$8))</f>
        <v>0</v>
      </c>
      <c r="E356" s="22" t="n">
        <f aca="false">D356-C356</f>
        <v>0</v>
      </c>
      <c r="F356" s="23" t="n">
        <f aca="false">MAX(B356+C356-D356,0)</f>
        <v>0</v>
      </c>
    </row>
    <row r="357" customFormat="false" ht="15" hidden="false" customHeight="false" outlineLevel="0" collapsed="false">
      <c r="A357" s="21" t="n">
        <v>353</v>
      </c>
      <c r="B357" s="22" t="n">
        <f aca="false">F356</f>
        <v>0</v>
      </c>
      <c r="C357" s="22" t="n">
        <f aca="false">B357*Inputs!$B$5/12</f>
        <v>0</v>
      </c>
      <c r="D357" s="22" t="n">
        <f aca="false">IF(B357&lt;=0,0,MIN(B357+C357,Inputs!$B$8))</f>
        <v>0</v>
      </c>
      <c r="E357" s="22" t="n">
        <f aca="false">D357-C357</f>
        <v>0</v>
      </c>
      <c r="F357" s="23" t="n">
        <f aca="false">MAX(B357+C357-D357,0)</f>
        <v>0</v>
      </c>
    </row>
    <row r="358" customFormat="false" ht="15" hidden="false" customHeight="false" outlineLevel="0" collapsed="false">
      <c r="A358" s="21" t="n">
        <v>354</v>
      </c>
      <c r="B358" s="22" t="n">
        <f aca="false">F357</f>
        <v>0</v>
      </c>
      <c r="C358" s="22" t="n">
        <f aca="false">B358*Inputs!$B$5/12</f>
        <v>0</v>
      </c>
      <c r="D358" s="22" t="n">
        <f aca="false">IF(B358&lt;=0,0,MIN(B358+C358,Inputs!$B$8))</f>
        <v>0</v>
      </c>
      <c r="E358" s="22" t="n">
        <f aca="false">D358-C358</f>
        <v>0</v>
      </c>
      <c r="F358" s="23" t="n">
        <f aca="false">MAX(B358+C358-D358,0)</f>
        <v>0</v>
      </c>
    </row>
    <row r="359" customFormat="false" ht="15" hidden="false" customHeight="false" outlineLevel="0" collapsed="false">
      <c r="A359" s="21" t="n">
        <v>355</v>
      </c>
      <c r="B359" s="22" t="n">
        <f aca="false">F358</f>
        <v>0</v>
      </c>
      <c r="C359" s="22" t="n">
        <f aca="false">B359*Inputs!$B$5/12</f>
        <v>0</v>
      </c>
      <c r="D359" s="22" t="n">
        <f aca="false">IF(B359&lt;=0,0,MIN(B359+C359,Inputs!$B$8))</f>
        <v>0</v>
      </c>
      <c r="E359" s="22" t="n">
        <f aca="false">D359-C359</f>
        <v>0</v>
      </c>
      <c r="F359" s="23" t="n">
        <f aca="false">MAX(B359+C359-D359,0)</f>
        <v>0</v>
      </c>
    </row>
    <row r="360" customFormat="false" ht="15" hidden="false" customHeight="false" outlineLevel="0" collapsed="false">
      <c r="A360" s="21" t="n">
        <v>356</v>
      </c>
      <c r="B360" s="22" t="n">
        <f aca="false">F359</f>
        <v>0</v>
      </c>
      <c r="C360" s="22" t="n">
        <f aca="false">B360*Inputs!$B$5/12</f>
        <v>0</v>
      </c>
      <c r="D360" s="22" t="n">
        <f aca="false">IF(B360&lt;=0,0,MIN(B360+C360,Inputs!$B$8))</f>
        <v>0</v>
      </c>
      <c r="E360" s="22" t="n">
        <f aca="false">D360-C360</f>
        <v>0</v>
      </c>
      <c r="F360" s="23" t="n">
        <f aca="false">MAX(B360+C360-D360,0)</f>
        <v>0</v>
      </c>
    </row>
    <row r="361" customFormat="false" ht="15" hidden="false" customHeight="false" outlineLevel="0" collapsed="false">
      <c r="A361" s="21" t="n">
        <v>357</v>
      </c>
      <c r="B361" s="22" t="n">
        <f aca="false">F360</f>
        <v>0</v>
      </c>
      <c r="C361" s="22" t="n">
        <f aca="false">B361*Inputs!$B$5/12</f>
        <v>0</v>
      </c>
      <c r="D361" s="22" t="n">
        <f aca="false">IF(B361&lt;=0,0,MIN(B361+C361,Inputs!$B$8))</f>
        <v>0</v>
      </c>
      <c r="E361" s="22" t="n">
        <f aca="false">D361-C361</f>
        <v>0</v>
      </c>
      <c r="F361" s="23" t="n">
        <f aca="false">MAX(B361+C361-D361,0)</f>
        <v>0</v>
      </c>
    </row>
    <row r="362" customFormat="false" ht="15" hidden="false" customHeight="false" outlineLevel="0" collapsed="false">
      <c r="A362" s="21" t="n">
        <v>358</v>
      </c>
      <c r="B362" s="22" t="n">
        <f aca="false">F361</f>
        <v>0</v>
      </c>
      <c r="C362" s="22" t="n">
        <f aca="false">B362*Inputs!$B$5/12</f>
        <v>0</v>
      </c>
      <c r="D362" s="22" t="n">
        <f aca="false">IF(B362&lt;=0,0,MIN(B362+C362,Inputs!$B$8))</f>
        <v>0</v>
      </c>
      <c r="E362" s="22" t="n">
        <f aca="false">D362-C362</f>
        <v>0</v>
      </c>
      <c r="F362" s="23" t="n">
        <f aca="false">MAX(B362+C362-D362,0)</f>
        <v>0</v>
      </c>
    </row>
    <row r="363" customFormat="false" ht="15" hidden="false" customHeight="false" outlineLevel="0" collapsed="false">
      <c r="A363" s="21" t="n">
        <v>359</v>
      </c>
      <c r="B363" s="22" t="n">
        <f aca="false">F362</f>
        <v>0</v>
      </c>
      <c r="C363" s="22" t="n">
        <f aca="false">B363*Inputs!$B$5/12</f>
        <v>0</v>
      </c>
      <c r="D363" s="22" t="n">
        <f aca="false">IF(B363&lt;=0,0,MIN(B363+C363,Inputs!$B$8))</f>
        <v>0</v>
      </c>
      <c r="E363" s="22" t="n">
        <f aca="false">D363-C363</f>
        <v>0</v>
      </c>
      <c r="F363" s="23" t="n">
        <f aca="false">MAX(B363+C363-D363,0)</f>
        <v>0</v>
      </c>
    </row>
    <row r="364" customFormat="false" ht="15" hidden="false" customHeight="false" outlineLevel="0" collapsed="false">
      <c r="A364" s="21" t="n">
        <v>360</v>
      </c>
      <c r="B364" s="22" t="n">
        <f aca="false">F363</f>
        <v>0</v>
      </c>
      <c r="C364" s="22" t="n">
        <f aca="false">B364*Inputs!$B$5/12</f>
        <v>0</v>
      </c>
      <c r="D364" s="22" t="n">
        <f aca="false">IF(B364&lt;=0,0,MIN(B364+C364,Inputs!$B$8))</f>
        <v>0</v>
      </c>
      <c r="E364" s="22" t="n">
        <f aca="false">D364-C364</f>
        <v>0</v>
      </c>
      <c r="F364" s="23" t="n">
        <f aca="false">MAX(B364+C364-D364,0)</f>
        <v>0</v>
      </c>
    </row>
  </sheetData>
  <mergeCells count="3">
    <mergeCell ref="A1:G1"/>
    <mergeCell ref="A2:G2"/>
    <mergeCell ref="A3:G3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2026-08-20T17:23:13Z</dcterms:created>
  <dc:creator>openpyxl</dc:creator>
  <dc:description/>
  <dc:language>en-US</dc:language>
  <cp:lastModifiedBy/>
  <dcterms:modified xsi:type="dcterms:W3CDTF">2026-08-20T17:23:15Z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